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Лист1!$A$1:$S$260</definedName>
  </definedNames>
  <calcPr calcId="152511"/>
</workbook>
</file>

<file path=xl/calcChain.xml><?xml version="1.0" encoding="utf-8"?>
<calcChain xmlns="http://schemas.openxmlformats.org/spreadsheetml/2006/main">
  <c r="S235" i="1" l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J46" i="1"/>
  <c r="K46" i="1"/>
  <c r="L46" i="1"/>
  <c r="M46" i="1"/>
  <c r="N46" i="1"/>
  <c r="O46" i="1"/>
  <c r="P46" i="1"/>
  <c r="Q46" i="1"/>
  <c r="R46" i="1"/>
  <c r="S46" i="1"/>
  <c r="B46" i="1"/>
  <c r="C46" i="1"/>
  <c r="D46" i="1"/>
  <c r="E46" i="1"/>
  <c r="F46" i="1"/>
  <c r="G46" i="1"/>
  <c r="H46" i="1"/>
  <c r="I46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198" i="1"/>
  <c r="C148" i="1"/>
  <c r="B148" i="1"/>
  <c r="B121" i="1"/>
  <c r="B96" i="1"/>
  <c r="B70" i="1"/>
</calcChain>
</file>

<file path=xl/comments1.xml><?xml version="1.0" encoding="utf-8"?>
<comments xmlns="http://schemas.openxmlformats.org/spreadsheetml/2006/main">
  <authors>
    <author>Автор</author>
  </authors>
  <commentList>
    <comment ref="A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<sst xmlns="http://schemas.openxmlformats.org/spreadsheetml/2006/main" count="643" uniqueCount="84">
  <si>
    <t>Наименование блюда</t>
  </si>
  <si>
    <t>Выход</t>
  </si>
  <si>
    <t xml:space="preserve">Пищевые вещества (г) </t>
  </si>
  <si>
    <t xml:space="preserve">Энерге­тическая ценность (ккал) </t>
  </si>
  <si>
    <t xml:space="preserve">Витамины (мп) </t>
  </si>
  <si>
    <t xml:space="preserve">Минеральные вещества (мп) </t>
  </si>
  <si>
    <t>с 7 – 11 лет</t>
  </si>
  <si>
    <t>Б</t>
  </si>
  <si>
    <t>Ж</t>
  </si>
  <si>
    <t xml:space="preserve">У </t>
  </si>
  <si>
    <t>Ca</t>
  </si>
  <si>
    <t>P</t>
  </si>
  <si>
    <t>Fe</t>
  </si>
  <si>
    <t>B1</t>
  </si>
  <si>
    <t>C</t>
  </si>
  <si>
    <t>A</t>
  </si>
  <si>
    <t>Компот из сухофруктов</t>
  </si>
  <si>
    <t>Хлеб ржаной</t>
  </si>
  <si>
    <t>Пюре картофельное</t>
  </si>
  <si>
    <t>Сок фруктовый</t>
  </si>
  <si>
    <t>Гуляш из говядины</t>
  </si>
  <si>
    <t>Рис отварной</t>
  </si>
  <si>
    <t>Компот из свежих плодов</t>
  </si>
  <si>
    <t>Суп молочный</t>
  </si>
  <si>
    <t>Котлета мясная</t>
  </si>
  <si>
    <t>Салат витаминный</t>
  </si>
  <si>
    <t>Жаркое по домашнему</t>
  </si>
  <si>
    <t>Уха ростовская</t>
  </si>
  <si>
    <t>B2</t>
  </si>
  <si>
    <t>Mq</t>
  </si>
  <si>
    <t>D</t>
  </si>
  <si>
    <t>K</t>
  </si>
  <si>
    <t>I</t>
  </si>
  <si>
    <t>Se</t>
  </si>
  <si>
    <t>F</t>
  </si>
  <si>
    <t>Салат из капусты</t>
  </si>
  <si>
    <t>Рассольник ленинградский</t>
  </si>
  <si>
    <t>Компот из чернослива</t>
  </si>
  <si>
    <t>Хлеб пшеничный</t>
  </si>
  <si>
    <t>Итого</t>
  </si>
  <si>
    <t>Салат из моркови</t>
  </si>
  <si>
    <t>Борщ со сметаной</t>
  </si>
  <si>
    <t>Салат из свеклы</t>
  </si>
  <si>
    <t>Кукуруза консервированая</t>
  </si>
  <si>
    <t>Суп гороховый</t>
  </si>
  <si>
    <t>Кура тушеная</t>
  </si>
  <si>
    <t>Макароные изделия отварные</t>
  </si>
  <si>
    <t>Кисель</t>
  </si>
  <si>
    <t>Огурец консервированый</t>
  </si>
  <si>
    <t>Суп с макаронными изделиями</t>
  </si>
  <si>
    <t>Котлета рыбная</t>
  </si>
  <si>
    <t>Горошек зеленый</t>
  </si>
  <si>
    <t>Компот из кураги</t>
  </si>
  <si>
    <t>Тефтели мясные</t>
  </si>
  <si>
    <t>Огурец консервированный</t>
  </si>
  <si>
    <t>Щи со сметаной</t>
  </si>
  <si>
    <t>Капуста тушеная</t>
  </si>
  <si>
    <t>Кукуруза консервированная</t>
  </si>
  <si>
    <t>Свекольник</t>
  </si>
  <si>
    <t>Плов с курой</t>
  </si>
  <si>
    <t>Рыба тушеная с овощами</t>
  </si>
  <si>
    <t>Гуляш из куры</t>
  </si>
  <si>
    <t>с 12– 16 лет</t>
  </si>
  <si>
    <t>с 12 – 16 лет</t>
  </si>
  <si>
    <t>2 день</t>
  </si>
  <si>
    <r>
      <t>Наименование блюда</t>
    </r>
    <r>
      <rPr>
        <b/>
        <sz val="10"/>
        <color theme="1"/>
        <rFont val="Times New Roman"/>
        <family val="1"/>
        <charset val="204"/>
      </rPr>
      <t xml:space="preserve"> </t>
    </r>
  </si>
  <si>
    <t>1 день</t>
  </si>
  <si>
    <t>3 день</t>
  </si>
  <si>
    <t>с 7-11 лет</t>
  </si>
  <si>
    <t>4 день</t>
  </si>
  <si>
    <t>с 12-16 лет</t>
  </si>
  <si>
    <t>5 день</t>
  </si>
  <si>
    <t>6 день</t>
  </si>
  <si>
    <t>7 день</t>
  </si>
  <si>
    <t>8 день</t>
  </si>
  <si>
    <t>9 день</t>
  </si>
  <si>
    <t>10 день</t>
  </si>
  <si>
    <t>в филиале МБОУ "Важская основная школа" Шидровская основная школа</t>
  </si>
  <si>
    <t xml:space="preserve">Примерное 10-дневное меню </t>
  </si>
  <si>
    <t>на 2021 - 2022 учебный год</t>
  </si>
  <si>
    <t xml:space="preserve">                                                                                                    Приложение 2</t>
  </si>
  <si>
    <t xml:space="preserve">                                                                         к приказу № 199 от 01.09.2021 г.</t>
  </si>
  <si>
    <t xml:space="preserve">                </t>
  </si>
  <si>
    <t xml:space="preserve">         на осенне-зимний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</si>
</sst>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/>
    <xf numFmtId="2" fontId="2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6" fillId="0" borderId="0" xfId="0" applyFont="1"/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W260"/>
  <sheetViews>
    <sheetView tabSelected="1" workbookViewId="0">
      <selection sqref="A1:S303"/>
    </sheetView>
  </sheetViews>
  <sheetFormatPr defaultRowHeight="15" x14ac:dyDescent="0.25"/>
  <cols>
    <col min="17" max="18" width="9.140625" customWidth="1"/>
  </cols>
  <sheetData>
    <row r="3" spans="1:23" ht="18.75" x14ac:dyDescent="0.3">
      <c r="I3" s="1"/>
      <c r="J3" s="55" t="s">
        <v>80</v>
      </c>
      <c r="K3" s="55"/>
      <c r="L3" s="55"/>
      <c r="M3" s="55"/>
      <c r="N3" s="55"/>
      <c r="O3" s="55"/>
      <c r="P3" s="55"/>
      <c r="Q3" s="55"/>
      <c r="R3" s="55"/>
      <c r="S3" s="55"/>
      <c r="T3" s="1"/>
      <c r="U3" s="1"/>
      <c r="V3" s="1"/>
      <c r="W3" s="1"/>
    </row>
    <row r="4" spans="1:23" ht="18.75" x14ac:dyDescent="0.3">
      <c r="I4" s="1"/>
      <c r="J4" s="55" t="s">
        <v>81</v>
      </c>
      <c r="K4" s="55"/>
      <c r="L4" s="55"/>
      <c r="M4" s="55"/>
      <c r="N4" s="55"/>
      <c r="O4" s="55"/>
      <c r="P4" s="55"/>
      <c r="Q4" s="55"/>
      <c r="R4" s="55"/>
      <c r="S4" s="55"/>
      <c r="T4" s="1"/>
      <c r="U4" s="1"/>
      <c r="V4" s="1"/>
      <c r="W4" s="1"/>
    </row>
    <row r="5" spans="1:23" ht="18.75" x14ac:dyDescent="0.3">
      <c r="I5" s="1"/>
      <c r="J5" s="1"/>
      <c r="K5" s="1"/>
      <c r="L5" s="1"/>
      <c r="M5" s="1"/>
      <c r="N5" s="55" t="s">
        <v>82</v>
      </c>
      <c r="O5" s="55"/>
      <c r="P5" s="55"/>
      <c r="Q5" s="55"/>
      <c r="R5" s="55"/>
      <c r="S5" s="55"/>
      <c r="T5" s="1"/>
      <c r="U5" s="1"/>
      <c r="V5" s="1"/>
      <c r="W5" s="1"/>
    </row>
    <row r="9" spans="1:23" ht="20.25" x14ac:dyDescent="0.3">
      <c r="A9" s="54" t="s">
        <v>78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18"/>
      <c r="U9" s="18"/>
      <c r="V9" s="18"/>
      <c r="W9" s="18"/>
    </row>
    <row r="10" spans="1:23" ht="27" customHeight="1" x14ac:dyDescent="0.3">
      <c r="D10" s="40"/>
      <c r="E10" s="53" t="s">
        <v>77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23" ht="16.5" customHeight="1" x14ac:dyDescent="0.35">
      <c r="A11" s="32"/>
      <c r="E11" s="33"/>
      <c r="F11" s="54" t="s">
        <v>79</v>
      </c>
      <c r="G11" s="54"/>
      <c r="H11" s="54"/>
      <c r="I11" s="54"/>
      <c r="J11" s="54"/>
      <c r="K11" s="54"/>
      <c r="L11" s="54"/>
      <c r="M11" s="54"/>
      <c r="N11" s="54"/>
    </row>
    <row r="12" spans="1:23" ht="20.25" x14ac:dyDescent="0.3">
      <c r="G12" s="54" t="s">
        <v>83</v>
      </c>
      <c r="H12" s="54"/>
      <c r="I12" s="54"/>
      <c r="J12" s="54"/>
      <c r="K12" s="54"/>
      <c r="L12" s="54"/>
    </row>
    <row r="13" spans="1:23" ht="0.75" hidden="1" customHeight="1" thickBot="1" x14ac:dyDescent="0.3"/>
    <row r="14" spans="1:23" ht="0.75" customHeight="1" x14ac:dyDescent="0.25"/>
    <row r="15" spans="1:23" ht="0.75" customHeight="1" thickBot="1" x14ac:dyDescent="0.3"/>
    <row r="16" spans="1:23" ht="15.75" customHeight="1" thickBot="1" x14ac:dyDescent="0.3">
      <c r="A16" s="56" t="s">
        <v>0</v>
      </c>
      <c r="B16" s="2" t="s">
        <v>1</v>
      </c>
      <c r="C16" s="58" t="s">
        <v>2</v>
      </c>
      <c r="D16" s="59"/>
      <c r="E16" s="60"/>
      <c r="F16" s="61" t="s">
        <v>3</v>
      </c>
      <c r="G16" s="63" t="s">
        <v>4</v>
      </c>
      <c r="H16" s="64"/>
      <c r="I16" s="64"/>
      <c r="J16" s="65"/>
      <c r="K16" s="58" t="s">
        <v>5</v>
      </c>
      <c r="L16" s="59"/>
      <c r="M16" s="59"/>
      <c r="N16" s="59"/>
      <c r="O16" s="59"/>
      <c r="P16" s="59"/>
      <c r="Q16" s="59"/>
      <c r="R16" s="59"/>
      <c r="S16" s="60"/>
      <c r="T16" s="19"/>
      <c r="U16" s="19"/>
      <c r="V16" s="19"/>
      <c r="W16" s="19"/>
    </row>
    <row r="17" spans="1:23" ht="15.75" thickBot="1" x14ac:dyDescent="0.3">
      <c r="A17" s="57"/>
      <c r="B17" s="3" t="s">
        <v>6</v>
      </c>
      <c r="C17" s="4" t="s">
        <v>7</v>
      </c>
      <c r="D17" s="4" t="s">
        <v>8</v>
      </c>
      <c r="E17" s="4" t="s">
        <v>9</v>
      </c>
      <c r="F17" s="62"/>
      <c r="G17" s="4" t="s">
        <v>15</v>
      </c>
      <c r="H17" s="4" t="s">
        <v>13</v>
      </c>
      <c r="I17" s="4" t="s">
        <v>28</v>
      </c>
      <c r="J17" s="4" t="s">
        <v>30</v>
      </c>
      <c r="K17" s="4" t="s">
        <v>14</v>
      </c>
      <c r="L17" s="4" t="s">
        <v>10</v>
      </c>
      <c r="M17" s="4" t="s">
        <v>29</v>
      </c>
      <c r="N17" s="4" t="s">
        <v>11</v>
      </c>
      <c r="O17" s="4" t="s">
        <v>31</v>
      </c>
      <c r="P17" s="4" t="s">
        <v>34</v>
      </c>
      <c r="Q17" s="4" t="s">
        <v>33</v>
      </c>
      <c r="R17" s="4" t="s">
        <v>32</v>
      </c>
      <c r="S17" s="4" t="s">
        <v>12</v>
      </c>
      <c r="T17" s="19"/>
      <c r="U17" s="19"/>
      <c r="V17" s="19"/>
      <c r="W17" s="19"/>
    </row>
    <row r="18" spans="1:23" ht="15.75" thickBot="1" x14ac:dyDescent="0.3">
      <c r="A18" s="42" t="s">
        <v>66</v>
      </c>
      <c r="B18" s="3"/>
      <c r="C18" s="4"/>
      <c r="D18" s="4"/>
      <c r="E18" s="4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9"/>
      <c r="U18" s="19"/>
      <c r="V18" s="19"/>
      <c r="W18" s="19"/>
    </row>
    <row r="19" spans="1:23" ht="23.25" thickBot="1" x14ac:dyDescent="0.3">
      <c r="A19" s="5" t="s">
        <v>35</v>
      </c>
      <c r="B19" s="3">
        <v>60</v>
      </c>
      <c r="C19" s="23">
        <v>1.1499999999999999</v>
      </c>
      <c r="D19" s="3">
        <v>6.04</v>
      </c>
      <c r="E19" s="3">
        <v>4.7</v>
      </c>
      <c r="F19" s="3">
        <v>78.13</v>
      </c>
      <c r="G19" s="3">
        <v>0</v>
      </c>
      <c r="H19" s="3">
        <v>0.02</v>
      </c>
      <c r="I19" s="27">
        <v>0.04</v>
      </c>
      <c r="J19" s="27">
        <v>0</v>
      </c>
      <c r="K19" s="3">
        <v>29.01</v>
      </c>
      <c r="L19" s="3">
        <v>33.799999999999997</v>
      </c>
      <c r="M19" s="3">
        <v>12.34</v>
      </c>
      <c r="N19" s="3">
        <v>22.46</v>
      </c>
      <c r="O19" s="3">
        <v>75.3</v>
      </c>
      <c r="P19" s="3">
        <v>0.01</v>
      </c>
      <c r="Q19" s="3">
        <v>0.01</v>
      </c>
      <c r="R19" s="3">
        <v>3.0000000000000001E-3</v>
      </c>
      <c r="S19" s="3">
        <v>0.48</v>
      </c>
      <c r="T19" s="20"/>
      <c r="U19" s="20"/>
      <c r="V19" s="20"/>
      <c r="W19" s="20"/>
    </row>
    <row r="20" spans="1:23" ht="34.5" thickBot="1" x14ac:dyDescent="0.3">
      <c r="A20" s="5" t="s">
        <v>36</v>
      </c>
      <c r="B20" s="3">
        <v>200</v>
      </c>
      <c r="C20" s="3">
        <v>3.38</v>
      </c>
      <c r="D20" s="3">
        <v>1.9</v>
      </c>
      <c r="E20" s="3">
        <v>12.24</v>
      </c>
      <c r="F20" s="3">
        <v>94.74</v>
      </c>
      <c r="G20" s="3">
        <v>8.0000000000000002E-3</v>
      </c>
      <c r="H20" s="3">
        <v>0.1</v>
      </c>
      <c r="I20" s="3">
        <v>0.08</v>
      </c>
      <c r="J20" s="3">
        <v>0.03</v>
      </c>
      <c r="K20" s="3">
        <v>7.3</v>
      </c>
      <c r="L20" s="3">
        <v>42.6</v>
      </c>
      <c r="M20" s="3">
        <v>29.04</v>
      </c>
      <c r="N20" s="3">
        <v>142.86000000000001</v>
      </c>
      <c r="O20" s="3">
        <v>119.5</v>
      </c>
      <c r="P20" s="3">
        <v>0.43</v>
      </c>
      <c r="Q20" s="3">
        <v>1.4999999999999999E-2</v>
      </c>
      <c r="R20" s="3">
        <v>3.0000000000000001E-3</v>
      </c>
      <c r="S20" s="3">
        <v>0.88</v>
      </c>
      <c r="T20" s="20"/>
      <c r="U20" s="20"/>
      <c r="V20" s="20"/>
      <c r="W20" s="20"/>
    </row>
    <row r="21" spans="1:23" ht="23.25" thickBot="1" x14ac:dyDescent="0.3">
      <c r="A21" s="5" t="s">
        <v>26</v>
      </c>
      <c r="B21" s="3">
        <v>200</v>
      </c>
      <c r="C21" s="3">
        <v>5.78</v>
      </c>
      <c r="D21" s="3">
        <v>5.43</v>
      </c>
      <c r="E21" s="3">
        <v>9.6999999999999993</v>
      </c>
      <c r="F21" s="3">
        <v>121.87</v>
      </c>
      <c r="G21" s="3">
        <v>0.01</v>
      </c>
      <c r="H21" s="3">
        <v>0.08</v>
      </c>
      <c r="I21" s="3">
        <v>7.0000000000000007E-2</v>
      </c>
      <c r="J21" s="3">
        <v>0</v>
      </c>
      <c r="K21" s="3">
        <v>24</v>
      </c>
      <c r="L21" s="3">
        <v>28</v>
      </c>
      <c r="M21" s="27">
        <v>47</v>
      </c>
      <c r="N21" s="27">
        <v>274</v>
      </c>
      <c r="O21" s="27">
        <v>934</v>
      </c>
      <c r="P21" s="27">
        <v>0</v>
      </c>
      <c r="Q21" s="27">
        <v>0.5</v>
      </c>
      <c r="R21" s="27">
        <v>22.9</v>
      </c>
      <c r="S21" s="3">
        <v>3.2</v>
      </c>
      <c r="T21" s="20"/>
      <c r="U21" s="20"/>
      <c r="V21" s="20"/>
      <c r="W21" s="20"/>
    </row>
    <row r="22" spans="1:23" ht="23.25" thickBot="1" x14ac:dyDescent="0.3">
      <c r="A22" s="5" t="s">
        <v>37</v>
      </c>
      <c r="B22" s="3">
        <v>200</v>
      </c>
      <c r="C22" s="3">
        <v>0.8</v>
      </c>
      <c r="D22" s="3">
        <v>0</v>
      </c>
      <c r="E22" s="3">
        <v>28.5</v>
      </c>
      <c r="F22" s="3">
        <v>117</v>
      </c>
      <c r="G22" s="3">
        <v>0</v>
      </c>
      <c r="H22" s="3">
        <v>0.01</v>
      </c>
      <c r="I22" s="3">
        <v>0.1</v>
      </c>
      <c r="J22" s="3">
        <v>0.34</v>
      </c>
      <c r="K22" s="3">
        <v>0.6</v>
      </c>
      <c r="L22" s="3">
        <v>39</v>
      </c>
      <c r="M22" s="3">
        <v>32</v>
      </c>
      <c r="N22" s="3">
        <v>29.7</v>
      </c>
      <c r="O22" s="3">
        <v>0.3</v>
      </c>
      <c r="P22" s="3">
        <v>0.03</v>
      </c>
      <c r="Q22" s="3">
        <v>0</v>
      </c>
      <c r="R22" s="3">
        <v>0</v>
      </c>
      <c r="S22" s="3">
        <v>4.8</v>
      </c>
      <c r="T22" s="20"/>
      <c r="U22" s="20"/>
      <c r="V22" s="20"/>
      <c r="W22" s="20"/>
    </row>
    <row r="23" spans="1:23" ht="23.25" thickBot="1" x14ac:dyDescent="0.3">
      <c r="A23" s="5" t="s">
        <v>17</v>
      </c>
      <c r="B23" s="3">
        <v>30</v>
      </c>
      <c r="C23" s="3">
        <v>1.2</v>
      </c>
      <c r="D23" s="3">
        <v>0.9</v>
      </c>
      <c r="E23" s="3">
        <v>31.2</v>
      </c>
      <c r="F23" s="3">
        <v>148.5</v>
      </c>
      <c r="G23" s="3">
        <v>0</v>
      </c>
      <c r="H23" s="3">
        <v>0.2</v>
      </c>
      <c r="I23" s="3">
        <v>0.08</v>
      </c>
      <c r="J23" s="3">
        <v>0</v>
      </c>
      <c r="K23" s="3">
        <v>0</v>
      </c>
      <c r="L23" s="3">
        <v>35</v>
      </c>
      <c r="M23" s="3">
        <v>0</v>
      </c>
      <c r="N23" s="3">
        <v>0</v>
      </c>
      <c r="O23" s="3">
        <v>22</v>
      </c>
      <c r="P23" s="3">
        <v>0.01</v>
      </c>
      <c r="Q23" s="3">
        <v>0.02</v>
      </c>
      <c r="R23" s="3">
        <v>3.0000000000000001E-3</v>
      </c>
      <c r="S23" s="3">
        <v>3.9</v>
      </c>
      <c r="T23" s="21"/>
      <c r="U23" s="21"/>
      <c r="V23" s="21"/>
      <c r="W23" s="21"/>
    </row>
    <row r="24" spans="1:23" ht="23.25" thickBot="1" x14ac:dyDescent="0.3">
      <c r="A24" s="5" t="s">
        <v>38</v>
      </c>
      <c r="B24" s="3">
        <v>30</v>
      </c>
      <c r="C24" s="3">
        <v>2.2000000000000002</v>
      </c>
      <c r="D24" s="3">
        <v>0.9</v>
      </c>
      <c r="E24" s="3">
        <v>38</v>
      </c>
      <c r="F24" s="3">
        <v>199</v>
      </c>
      <c r="G24" s="3">
        <v>0</v>
      </c>
      <c r="H24" s="3">
        <v>0.2</v>
      </c>
      <c r="I24" s="3">
        <v>0</v>
      </c>
      <c r="J24" s="3">
        <v>0</v>
      </c>
      <c r="K24" s="3">
        <v>0</v>
      </c>
      <c r="L24" s="3">
        <v>23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1.9</v>
      </c>
      <c r="T24" s="20"/>
      <c r="U24" s="20"/>
      <c r="V24" s="20"/>
      <c r="W24" s="20"/>
    </row>
    <row r="25" spans="1:23" ht="15.75" customHeight="1" thickBot="1" x14ac:dyDescent="0.3">
      <c r="A25" s="6" t="s">
        <v>39</v>
      </c>
      <c r="B25" s="28">
        <v>720</v>
      </c>
      <c r="C25" s="34">
        <f t="shared" ref="C25:S25" si="0">C19+C20+C21+C22+C23+C24</f>
        <v>14.509999999999998</v>
      </c>
      <c r="D25" s="28">
        <f t="shared" si="0"/>
        <v>15.17</v>
      </c>
      <c r="E25" s="28">
        <f t="shared" si="0"/>
        <v>124.34</v>
      </c>
      <c r="F25" s="28">
        <f t="shared" si="0"/>
        <v>759.24</v>
      </c>
      <c r="G25" s="28">
        <f t="shared" si="0"/>
        <v>1.8000000000000002E-2</v>
      </c>
      <c r="H25" s="28">
        <f t="shared" si="0"/>
        <v>0.6100000000000001</v>
      </c>
      <c r="I25" s="28">
        <f t="shared" si="0"/>
        <v>0.37000000000000005</v>
      </c>
      <c r="J25" s="28">
        <f t="shared" si="0"/>
        <v>0.37</v>
      </c>
      <c r="K25" s="28">
        <f t="shared" si="0"/>
        <v>60.910000000000004</v>
      </c>
      <c r="L25" s="28">
        <f t="shared" si="0"/>
        <v>201.4</v>
      </c>
      <c r="M25" s="28">
        <f t="shared" si="0"/>
        <v>120.38</v>
      </c>
      <c r="N25" s="28">
        <f t="shared" si="0"/>
        <v>469.02000000000004</v>
      </c>
      <c r="O25" s="28">
        <f t="shared" si="0"/>
        <v>1151.0999999999999</v>
      </c>
      <c r="P25" s="28">
        <f t="shared" si="0"/>
        <v>0.48</v>
      </c>
      <c r="Q25" s="28">
        <f t="shared" si="0"/>
        <v>0.54500000000000004</v>
      </c>
      <c r="R25" s="28">
        <f t="shared" si="0"/>
        <v>22.908999999999999</v>
      </c>
      <c r="S25" s="28">
        <f t="shared" si="0"/>
        <v>15.16</v>
      </c>
      <c r="T25" s="20"/>
      <c r="U25" s="20"/>
      <c r="V25" s="20"/>
      <c r="W25" s="20"/>
    </row>
    <row r="26" spans="1:23" ht="39" customHeight="1" thickBot="1" x14ac:dyDescent="0.3">
      <c r="A26" s="56" t="s">
        <v>65</v>
      </c>
      <c r="B26" s="2" t="s">
        <v>1</v>
      </c>
      <c r="C26" s="58" t="s">
        <v>2</v>
      </c>
      <c r="D26" s="59"/>
      <c r="E26" s="60"/>
      <c r="F26" s="61" t="s">
        <v>3</v>
      </c>
      <c r="G26" s="63" t="s">
        <v>4</v>
      </c>
      <c r="H26" s="64"/>
      <c r="I26" s="64"/>
      <c r="J26" s="65"/>
      <c r="K26" s="58" t="s">
        <v>5</v>
      </c>
      <c r="L26" s="59"/>
      <c r="M26" s="59"/>
      <c r="N26" s="59"/>
      <c r="O26" s="59"/>
      <c r="P26" s="59"/>
      <c r="Q26" s="59"/>
      <c r="R26" s="59"/>
      <c r="S26" s="60"/>
      <c r="T26" s="20"/>
      <c r="U26" s="20"/>
      <c r="V26" s="20"/>
      <c r="W26" s="20"/>
    </row>
    <row r="27" spans="1:23" ht="23.25" thickBot="1" x14ac:dyDescent="0.3">
      <c r="A27" s="57"/>
      <c r="B27" s="3" t="s">
        <v>62</v>
      </c>
      <c r="C27" s="4" t="s">
        <v>7</v>
      </c>
      <c r="D27" s="4" t="s">
        <v>8</v>
      </c>
      <c r="E27" s="4" t="s">
        <v>9</v>
      </c>
      <c r="F27" s="62"/>
      <c r="G27" s="4" t="s">
        <v>15</v>
      </c>
      <c r="H27" s="4" t="s">
        <v>13</v>
      </c>
      <c r="I27" s="4" t="s">
        <v>28</v>
      </c>
      <c r="J27" s="4" t="s">
        <v>30</v>
      </c>
      <c r="K27" s="4" t="s">
        <v>14</v>
      </c>
      <c r="L27" s="4" t="s">
        <v>10</v>
      </c>
      <c r="M27" s="4" t="s">
        <v>29</v>
      </c>
      <c r="N27" s="4" t="s">
        <v>11</v>
      </c>
      <c r="O27" s="4" t="s">
        <v>31</v>
      </c>
      <c r="P27" s="4" t="s">
        <v>34</v>
      </c>
      <c r="Q27" s="4" t="s">
        <v>33</v>
      </c>
      <c r="R27" s="4" t="s">
        <v>32</v>
      </c>
      <c r="S27" s="4" t="s">
        <v>12</v>
      </c>
      <c r="T27" s="20"/>
      <c r="U27" s="20"/>
      <c r="V27" s="20"/>
      <c r="W27" s="20"/>
    </row>
    <row r="28" spans="1:23" ht="15.75" thickBot="1" x14ac:dyDescent="0.3">
      <c r="A28" s="42" t="s">
        <v>66</v>
      </c>
      <c r="B28" s="3"/>
      <c r="C28" s="4"/>
      <c r="D28" s="4"/>
      <c r="E28" s="4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0"/>
      <c r="U28" s="20"/>
      <c r="V28" s="20"/>
      <c r="W28" s="20"/>
    </row>
    <row r="29" spans="1:23" ht="23.25" thickBot="1" x14ac:dyDescent="0.3">
      <c r="A29" s="5" t="s">
        <v>35</v>
      </c>
      <c r="B29" s="3">
        <v>60</v>
      </c>
      <c r="C29" s="23">
        <v>1.1499999999999999</v>
      </c>
      <c r="D29" s="3">
        <v>6.04</v>
      </c>
      <c r="E29" s="3">
        <v>4.7</v>
      </c>
      <c r="F29" s="3">
        <v>78.13</v>
      </c>
      <c r="G29" s="3">
        <v>0</v>
      </c>
      <c r="H29" s="3">
        <v>0.02</v>
      </c>
      <c r="I29" s="27">
        <v>0.04</v>
      </c>
      <c r="J29" s="27">
        <v>0</v>
      </c>
      <c r="K29" s="3">
        <v>29.01</v>
      </c>
      <c r="L29" s="3">
        <v>33.799999999999997</v>
      </c>
      <c r="M29" s="3">
        <v>12.34</v>
      </c>
      <c r="N29" s="3">
        <v>22.46</v>
      </c>
      <c r="O29" s="3">
        <v>75.3</v>
      </c>
      <c r="P29" s="3">
        <v>0.01</v>
      </c>
      <c r="Q29" s="3">
        <v>0.01</v>
      </c>
      <c r="R29" s="3">
        <v>3.0000000000000001E-3</v>
      </c>
      <c r="S29" s="3">
        <v>0.48</v>
      </c>
      <c r="T29" s="20"/>
      <c r="U29" s="20"/>
      <c r="V29" s="20"/>
      <c r="W29" s="20"/>
    </row>
    <row r="30" spans="1:23" ht="34.5" thickBot="1" x14ac:dyDescent="0.3">
      <c r="A30" s="5" t="s">
        <v>36</v>
      </c>
      <c r="B30" s="3">
        <v>250</v>
      </c>
      <c r="C30" s="3">
        <v>3.38</v>
      </c>
      <c r="D30" s="3">
        <v>4.9800000000000004</v>
      </c>
      <c r="E30" s="3">
        <v>13.9</v>
      </c>
      <c r="F30" s="3">
        <v>115.17</v>
      </c>
      <c r="G30" s="3">
        <v>0.01</v>
      </c>
      <c r="H30" s="3">
        <v>0.1</v>
      </c>
      <c r="I30" s="3">
        <v>0.2</v>
      </c>
      <c r="J30" s="3">
        <v>0.03</v>
      </c>
      <c r="K30" s="3">
        <v>11.52</v>
      </c>
      <c r="L30" s="3">
        <v>44.98</v>
      </c>
      <c r="M30" s="3">
        <v>31.35</v>
      </c>
      <c r="N30" s="3">
        <v>142.86000000000001</v>
      </c>
      <c r="O30" s="3">
        <v>590</v>
      </c>
      <c r="P30" s="3">
        <v>0.43</v>
      </c>
      <c r="Q30" s="3">
        <v>1.4999999999999999E-2</v>
      </c>
      <c r="R30" s="3">
        <v>3.0000000000000001E-3</v>
      </c>
      <c r="S30" s="3">
        <v>0.88</v>
      </c>
      <c r="T30" s="20"/>
      <c r="U30" s="20"/>
      <c r="V30" s="20"/>
      <c r="W30" s="20"/>
    </row>
    <row r="31" spans="1:23" ht="23.25" thickBot="1" x14ac:dyDescent="0.3">
      <c r="A31" s="5" t="s">
        <v>26</v>
      </c>
      <c r="B31" s="3">
        <v>250</v>
      </c>
      <c r="C31" s="3">
        <v>20.399999999999999</v>
      </c>
      <c r="D31" s="3">
        <v>15.8</v>
      </c>
      <c r="E31" s="3">
        <v>20.5</v>
      </c>
      <c r="F31" s="3">
        <v>306.10000000000002</v>
      </c>
      <c r="G31" s="3">
        <v>32.5</v>
      </c>
      <c r="H31" s="3">
        <v>0.2</v>
      </c>
      <c r="I31" s="3">
        <v>0.2</v>
      </c>
      <c r="J31" s="3">
        <v>0</v>
      </c>
      <c r="K31" s="3">
        <v>24</v>
      </c>
      <c r="L31" s="3">
        <v>28</v>
      </c>
      <c r="M31" s="27">
        <v>47</v>
      </c>
      <c r="N31" s="27">
        <v>274</v>
      </c>
      <c r="O31" s="27">
        <v>934</v>
      </c>
      <c r="P31" s="27">
        <v>0</v>
      </c>
      <c r="Q31" s="27">
        <v>0.5</v>
      </c>
      <c r="R31" s="27">
        <v>22.9</v>
      </c>
      <c r="S31" s="3">
        <v>3.2</v>
      </c>
      <c r="T31" s="20"/>
      <c r="U31" s="20"/>
      <c r="V31" s="20"/>
      <c r="W31" s="20"/>
    </row>
    <row r="32" spans="1:23" ht="23.25" thickBot="1" x14ac:dyDescent="0.3">
      <c r="A32" s="5" t="s">
        <v>37</v>
      </c>
      <c r="B32" s="3">
        <v>200</v>
      </c>
      <c r="C32" s="3">
        <v>0.8</v>
      </c>
      <c r="D32" s="3">
        <v>0</v>
      </c>
      <c r="E32" s="3">
        <v>28.5</v>
      </c>
      <c r="F32" s="3">
        <v>117</v>
      </c>
      <c r="G32" s="3">
        <v>0</v>
      </c>
      <c r="H32" s="3">
        <v>0.01</v>
      </c>
      <c r="I32" s="3">
        <v>0.1</v>
      </c>
      <c r="J32" s="3">
        <v>0.34</v>
      </c>
      <c r="K32" s="3">
        <v>0.6</v>
      </c>
      <c r="L32" s="3">
        <v>39</v>
      </c>
      <c r="M32" s="3">
        <v>32</v>
      </c>
      <c r="N32" s="3">
        <v>29.7</v>
      </c>
      <c r="O32" s="3">
        <v>0.3</v>
      </c>
      <c r="P32" s="3">
        <v>0.03</v>
      </c>
      <c r="Q32" s="3">
        <v>0</v>
      </c>
      <c r="R32" s="3">
        <v>0</v>
      </c>
      <c r="S32" s="3">
        <v>4.8</v>
      </c>
      <c r="T32" s="21"/>
      <c r="U32" s="21"/>
      <c r="V32" s="21"/>
      <c r="W32" s="21"/>
    </row>
    <row r="33" spans="1:23" ht="23.25" thickBot="1" x14ac:dyDescent="0.3">
      <c r="A33" s="5" t="s">
        <v>17</v>
      </c>
      <c r="B33" s="3">
        <v>30</v>
      </c>
      <c r="C33" s="3">
        <v>1.2</v>
      </c>
      <c r="D33" s="3">
        <v>0.9</v>
      </c>
      <c r="E33" s="3">
        <v>31.2</v>
      </c>
      <c r="F33" s="3">
        <v>148.5</v>
      </c>
      <c r="G33" s="3">
        <v>0</v>
      </c>
      <c r="H33" s="3">
        <v>0.2</v>
      </c>
      <c r="I33" s="3">
        <v>0.08</v>
      </c>
      <c r="J33" s="3">
        <v>0</v>
      </c>
      <c r="K33" s="3">
        <v>0</v>
      </c>
      <c r="L33" s="3">
        <v>35</v>
      </c>
      <c r="M33" s="3">
        <v>0</v>
      </c>
      <c r="N33" s="3">
        <v>0</v>
      </c>
      <c r="O33" s="3">
        <v>22</v>
      </c>
      <c r="P33" s="3">
        <v>0.01</v>
      </c>
      <c r="Q33" s="3">
        <v>0.02</v>
      </c>
      <c r="R33" s="3">
        <v>3.0000000000000001E-3</v>
      </c>
      <c r="S33" s="3">
        <v>3.9</v>
      </c>
      <c r="T33" s="20"/>
      <c r="U33" s="20"/>
      <c r="V33" s="20"/>
      <c r="W33" s="20"/>
    </row>
    <row r="34" spans="1:23" ht="23.25" thickBot="1" x14ac:dyDescent="0.3">
      <c r="A34" s="5" t="s">
        <v>38</v>
      </c>
      <c r="B34" s="3">
        <v>30</v>
      </c>
      <c r="C34" s="3">
        <v>2.2000000000000002</v>
      </c>
      <c r="D34" s="3">
        <v>0.9</v>
      </c>
      <c r="E34" s="3">
        <v>38</v>
      </c>
      <c r="F34" s="3">
        <v>199</v>
      </c>
      <c r="G34" s="3">
        <v>0</v>
      </c>
      <c r="H34" s="3">
        <v>0.2</v>
      </c>
      <c r="I34" s="3">
        <v>0</v>
      </c>
      <c r="J34" s="3">
        <v>0</v>
      </c>
      <c r="K34" s="3">
        <v>0</v>
      </c>
      <c r="L34" s="3">
        <v>23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1.9</v>
      </c>
      <c r="T34" s="20"/>
      <c r="U34" s="20"/>
      <c r="V34" s="20"/>
      <c r="W34" s="20"/>
    </row>
    <row r="35" spans="1:23" ht="44.25" customHeight="1" thickBot="1" x14ac:dyDescent="0.3">
      <c r="A35" s="6" t="s">
        <v>39</v>
      </c>
      <c r="B35" s="28">
        <v>810</v>
      </c>
      <c r="C35" s="34">
        <f t="shared" ref="C35:S35" si="1">C29+C30+C31+C32+C33+C34</f>
        <v>29.13</v>
      </c>
      <c r="D35" s="28">
        <f t="shared" si="1"/>
        <v>28.619999999999997</v>
      </c>
      <c r="E35" s="28">
        <f t="shared" si="1"/>
        <v>136.80000000000001</v>
      </c>
      <c r="F35" s="28">
        <f t="shared" si="1"/>
        <v>963.90000000000009</v>
      </c>
      <c r="G35" s="28">
        <f t="shared" si="1"/>
        <v>32.51</v>
      </c>
      <c r="H35" s="28">
        <f t="shared" si="1"/>
        <v>0.73</v>
      </c>
      <c r="I35" s="28">
        <f t="shared" si="1"/>
        <v>0.62</v>
      </c>
      <c r="J35" s="28">
        <f t="shared" si="1"/>
        <v>0.37</v>
      </c>
      <c r="K35" s="28">
        <f t="shared" si="1"/>
        <v>65.13</v>
      </c>
      <c r="L35" s="28">
        <f t="shared" si="1"/>
        <v>203.78</v>
      </c>
      <c r="M35" s="28">
        <f t="shared" si="1"/>
        <v>122.69</v>
      </c>
      <c r="N35" s="28">
        <f t="shared" si="1"/>
        <v>469.02000000000004</v>
      </c>
      <c r="O35" s="28">
        <f t="shared" si="1"/>
        <v>1621.6</v>
      </c>
      <c r="P35" s="28">
        <f t="shared" si="1"/>
        <v>0.48</v>
      </c>
      <c r="Q35" s="28">
        <f t="shared" si="1"/>
        <v>0.54500000000000004</v>
      </c>
      <c r="R35" s="28">
        <f t="shared" si="1"/>
        <v>22.908999999999999</v>
      </c>
      <c r="S35" s="28">
        <f t="shared" si="1"/>
        <v>15.16</v>
      </c>
      <c r="T35" s="22"/>
      <c r="U35" s="22"/>
      <c r="V35" s="22"/>
      <c r="W35" s="22"/>
    </row>
    <row r="36" spans="1:23" ht="44.25" customHeight="1" thickBot="1" x14ac:dyDescent="0.3">
      <c r="A36" s="10"/>
      <c r="B36" s="28"/>
      <c r="C36" s="52"/>
      <c r="D36" s="47"/>
      <c r="E36" s="28"/>
      <c r="F36" s="11"/>
      <c r="G36" s="47"/>
      <c r="H36" s="47"/>
      <c r="I36" s="47"/>
      <c r="J36" s="28"/>
      <c r="K36" s="47"/>
      <c r="L36" s="47"/>
      <c r="M36" s="47"/>
      <c r="N36" s="47"/>
      <c r="O36" s="47"/>
      <c r="P36" s="47"/>
      <c r="Q36" s="47"/>
      <c r="R36" s="47"/>
      <c r="S36" s="28"/>
      <c r="T36" s="22"/>
      <c r="U36" s="22"/>
      <c r="V36" s="22"/>
      <c r="W36" s="22"/>
    </row>
    <row r="37" spans="1:23" ht="15.75" customHeight="1" thickBot="1" x14ac:dyDescent="0.3">
      <c r="A37" s="56" t="s">
        <v>0</v>
      </c>
      <c r="B37" s="2" t="s">
        <v>1</v>
      </c>
      <c r="C37" s="58" t="s">
        <v>2</v>
      </c>
      <c r="D37" s="59"/>
      <c r="E37" s="60"/>
      <c r="F37" s="61" t="s">
        <v>3</v>
      </c>
      <c r="G37" s="63" t="s">
        <v>4</v>
      </c>
      <c r="H37" s="64"/>
      <c r="I37" s="64"/>
      <c r="J37" s="65"/>
      <c r="K37" s="58" t="s">
        <v>5</v>
      </c>
      <c r="L37" s="59"/>
      <c r="M37" s="59"/>
      <c r="N37" s="59"/>
      <c r="O37" s="59"/>
      <c r="P37" s="59"/>
      <c r="Q37" s="59"/>
      <c r="R37" s="59"/>
      <c r="S37" s="60"/>
      <c r="T37" s="20"/>
      <c r="U37" s="20"/>
      <c r="V37" s="20"/>
      <c r="W37" s="20"/>
    </row>
    <row r="38" spans="1:23" ht="15.75" thickBot="1" x14ac:dyDescent="0.3">
      <c r="A38" s="57"/>
      <c r="B38" s="3" t="s">
        <v>6</v>
      </c>
      <c r="C38" s="4" t="s">
        <v>7</v>
      </c>
      <c r="D38" s="4" t="s">
        <v>8</v>
      </c>
      <c r="E38" s="4" t="s">
        <v>9</v>
      </c>
      <c r="F38" s="62"/>
      <c r="G38" s="4" t="s">
        <v>15</v>
      </c>
      <c r="H38" s="4" t="s">
        <v>13</v>
      </c>
      <c r="I38" s="4" t="s">
        <v>28</v>
      </c>
      <c r="J38" s="4" t="s">
        <v>30</v>
      </c>
      <c r="K38" s="4" t="s">
        <v>14</v>
      </c>
      <c r="L38" s="4" t="s">
        <v>10</v>
      </c>
      <c r="M38" s="4" t="s">
        <v>29</v>
      </c>
      <c r="N38" s="4" t="s">
        <v>11</v>
      </c>
      <c r="O38" s="4" t="s">
        <v>31</v>
      </c>
      <c r="P38" s="4" t="s">
        <v>34</v>
      </c>
      <c r="Q38" s="4" t="s">
        <v>33</v>
      </c>
      <c r="R38" s="4" t="s">
        <v>32</v>
      </c>
      <c r="S38" s="4" t="s">
        <v>12</v>
      </c>
      <c r="T38" s="20"/>
      <c r="U38" s="20"/>
      <c r="V38" s="20"/>
      <c r="W38" s="20"/>
    </row>
    <row r="39" spans="1:23" ht="15.75" thickBot="1" x14ac:dyDescent="0.3">
      <c r="A39" s="41" t="s">
        <v>64</v>
      </c>
      <c r="B39" s="2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0"/>
      <c r="U39" s="20"/>
      <c r="V39" s="20"/>
      <c r="W39" s="20"/>
    </row>
    <row r="40" spans="1:23" ht="23.25" thickBot="1" x14ac:dyDescent="0.3">
      <c r="A40" s="5" t="s">
        <v>40</v>
      </c>
      <c r="B40" s="3">
        <v>60</v>
      </c>
      <c r="C40" s="3">
        <v>0.95</v>
      </c>
      <c r="D40" s="3">
        <v>7.17</v>
      </c>
      <c r="E40" s="3">
        <v>10.44</v>
      </c>
      <c r="F40" s="3">
        <v>109.11</v>
      </c>
      <c r="G40" s="3">
        <v>0</v>
      </c>
      <c r="H40" s="3">
        <v>0.05</v>
      </c>
      <c r="I40" s="3">
        <v>0.05</v>
      </c>
      <c r="J40" s="3">
        <v>0</v>
      </c>
      <c r="K40" s="3">
        <v>5.59</v>
      </c>
      <c r="L40" s="3">
        <v>37.340000000000003</v>
      </c>
      <c r="M40" s="3">
        <v>26.93</v>
      </c>
      <c r="N40" s="3">
        <v>38.39</v>
      </c>
      <c r="O40" s="3">
        <v>0</v>
      </c>
      <c r="P40" s="3">
        <v>0</v>
      </c>
      <c r="Q40" s="3">
        <v>0</v>
      </c>
      <c r="R40" s="3">
        <v>0</v>
      </c>
      <c r="S40" s="3">
        <v>1.1000000000000001</v>
      </c>
      <c r="T40" s="20"/>
      <c r="U40" s="20"/>
      <c r="V40" s="20"/>
      <c r="W40" s="20"/>
    </row>
    <row r="41" spans="1:23" ht="22.5" x14ac:dyDescent="0.25">
      <c r="A41" s="16" t="s">
        <v>41</v>
      </c>
      <c r="B41" s="14">
        <v>200</v>
      </c>
      <c r="C41" s="14">
        <v>1.68</v>
      </c>
      <c r="D41" s="14">
        <v>1.34</v>
      </c>
      <c r="E41" s="14">
        <v>7.38</v>
      </c>
      <c r="F41" s="14">
        <v>49.32</v>
      </c>
      <c r="G41" s="14">
        <v>0.02</v>
      </c>
      <c r="H41" s="14">
        <v>0.06</v>
      </c>
      <c r="I41" s="14">
        <v>0.04</v>
      </c>
      <c r="J41" s="14">
        <v>8.0000000000000002E-3</v>
      </c>
      <c r="K41" s="14">
        <v>19.739999999999998</v>
      </c>
      <c r="L41" s="14">
        <v>51.8</v>
      </c>
      <c r="M41" s="14">
        <v>21.6</v>
      </c>
      <c r="N41" s="14">
        <v>43.12</v>
      </c>
      <c r="O41" s="14">
        <v>85.3</v>
      </c>
      <c r="P41" s="14">
        <v>0.43</v>
      </c>
      <c r="Q41" s="14">
        <v>7.0000000000000001E-3</v>
      </c>
      <c r="R41" s="14">
        <v>3.0000000000000001E-3</v>
      </c>
      <c r="S41" s="14">
        <v>0.62</v>
      </c>
      <c r="T41" s="21"/>
      <c r="U41" s="21"/>
      <c r="V41" s="21"/>
      <c r="W41" s="21"/>
    </row>
    <row r="42" spans="1:23" ht="23.25" thickBot="1" x14ac:dyDescent="0.3">
      <c r="A42" s="12" t="s">
        <v>59</v>
      </c>
      <c r="B42" s="13">
        <v>200</v>
      </c>
      <c r="C42" s="3">
        <v>27.2</v>
      </c>
      <c r="D42" s="3">
        <v>7.9</v>
      </c>
      <c r="E42" s="3">
        <v>34.700000000000003</v>
      </c>
      <c r="F42" s="3">
        <v>319</v>
      </c>
      <c r="G42" s="3">
        <v>48.9</v>
      </c>
      <c r="H42" s="3">
        <v>0.1</v>
      </c>
      <c r="I42" s="27">
        <v>0.1</v>
      </c>
      <c r="J42" s="27">
        <v>0</v>
      </c>
      <c r="K42" s="3">
        <v>5.6</v>
      </c>
      <c r="L42" s="3">
        <v>32</v>
      </c>
      <c r="M42" s="3">
        <v>106</v>
      </c>
      <c r="N42" s="3">
        <v>243</v>
      </c>
      <c r="O42" s="3">
        <v>370</v>
      </c>
      <c r="P42" s="3">
        <v>0</v>
      </c>
      <c r="Q42" s="3">
        <v>24.4</v>
      </c>
      <c r="R42" s="3">
        <v>23.2</v>
      </c>
      <c r="S42" s="3">
        <v>2.4</v>
      </c>
      <c r="T42" s="20"/>
      <c r="U42" s="20"/>
      <c r="V42" s="20"/>
      <c r="W42" s="20"/>
    </row>
    <row r="43" spans="1:23" ht="23.25" thickBot="1" x14ac:dyDescent="0.3">
      <c r="A43" s="5" t="s">
        <v>19</v>
      </c>
      <c r="B43" s="3">
        <v>200</v>
      </c>
      <c r="C43" s="3">
        <v>1</v>
      </c>
      <c r="D43" s="3">
        <v>0.2</v>
      </c>
      <c r="E43" s="3">
        <v>20.2</v>
      </c>
      <c r="F43" s="3">
        <v>92</v>
      </c>
      <c r="G43" s="3">
        <v>0</v>
      </c>
      <c r="H43" s="3">
        <v>0.02</v>
      </c>
      <c r="I43" s="3">
        <v>0.02</v>
      </c>
      <c r="J43" s="3">
        <v>0</v>
      </c>
      <c r="K43" s="3">
        <v>4</v>
      </c>
      <c r="L43" s="3">
        <v>14</v>
      </c>
      <c r="M43" s="3">
        <v>8</v>
      </c>
      <c r="N43" s="3">
        <v>14</v>
      </c>
      <c r="O43" s="3">
        <v>130</v>
      </c>
      <c r="P43" s="3">
        <v>0.32</v>
      </c>
      <c r="Q43" s="3">
        <v>3.0000000000000001E-3</v>
      </c>
      <c r="R43" s="3">
        <v>4.0000000000000001E-3</v>
      </c>
      <c r="S43" s="3">
        <v>2.8</v>
      </c>
      <c r="T43" s="20"/>
      <c r="U43" s="20"/>
      <c r="V43" s="20"/>
      <c r="W43" s="20"/>
    </row>
    <row r="44" spans="1:23" ht="23.25" thickBot="1" x14ac:dyDescent="0.3">
      <c r="A44" s="5" t="s">
        <v>17</v>
      </c>
      <c r="B44" s="3">
        <v>30</v>
      </c>
      <c r="C44" s="3">
        <v>1.2</v>
      </c>
      <c r="D44" s="3">
        <v>0.9</v>
      </c>
      <c r="E44" s="3">
        <v>31.2</v>
      </c>
      <c r="F44" s="3">
        <v>148.5</v>
      </c>
      <c r="G44" s="3">
        <v>0</v>
      </c>
      <c r="H44" s="3">
        <v>0.2</v>
      </c>
      <c r="I44" s="3">
        <v>0.08</v>
      </c>
      <c r="J44" s="3">
        <v>0</v>
      </c>
      <c r="K44" s="3">
        <v>0</v>
      </c>
      <c r="L44" s="3">
        <v>35</v>
      </c>
      <c r="M44" s="3">
        <v>0</v>
      </c>
      <c r="N44" s="3">
        <v>0</v>
      </c>
      <c r="O44" s="3">
        <v>22</v>
      </c>
      <c r="P44" s="3">
        <v>0.01</v>
      </c>
      <c r="Q44" s="3">
        <v>0.02</v>
      </c>
      <c r="R44" s="3">
        <v>3.0000000000000001E-3</v>
      </c>
      <c r="S44" s="3">
        <v>3.9</v>
      </c>
      <c r="T44" s="20"/>
      <c r="U44" s="20"/>
      <c r="V44" s="20"/>
      <c r="W44" s="20"/>
    </row>
    <row r="45" spans="1:23" ht="23.25" thickBot="1" x14ac:dyDescent="0.3">
      <c r="A45" s="5" t="s">
        <v>38</v>
      </c>
      <c r="B45" s="15">
        <v>30</v>
      </c>
      <c r="C45" s="3">
        <v>2.2000000000000002</v>
      </c>
      <c r="D45" s="3">
        <v>0.9</v>
      </c>
      <c r="E45" s="3">
        <v>38</v>
      </c>
      <c r="F45" s="3">
        <v>199</v>
      </c>
      <c r="G45" s="3">
        <v>0</v>
      </c>
      <c r="H45" s="3">
        <v>0.2</v>
      </c>
      <c r="I45" s="3">
        <v>0</v>
      </c>
      <c r="J45" s="3">
        <v>0</v>
      </c>
      <c r="K45" s="3">
        <v>0</v>
      </c>
      <c r="L45" s="3">
        <v>23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1.9</v>
      </c>
      <c r="T45" s="20"/>
      <c r="U45" s="20"/>
      <c r="V45" s="20"/>
      <c r="W45" s="20"/>
    </row>
    <row r="46" spans="1:23" ht="50.25" customHeight="1" thickBot="1" x14ac:dyDescent="0.3">
      <c r="A46" s="6" t="s">
        <v>39</v>
      </c>
      <c r="B46" s="28">
        <f>+B40+B41+B42+B43+B44+B45</f>
        <v>720</v>
      </c>
      <c r="C46" s="28">
        <f t="shared" ref="C46:S46" si="2">C40+C41+C42+C43+C44+C45</f>
        <v>34.230000000000004</v>
      </c>
      <c r="D46" s="28">
        <f t="shared" si="2"/>
        <v>18.409999999999997</v>
      </c>
      <c r="E46" s="28">
        <f t="shared" si="2"/>
        <v>141.92000000000002</v>
      </c>
      <c r="F46" s="28">
        <f t="shared" si="2"/>
        <v>916.93000000000006</v>
      </c>
      <c r="G46" s="28">
        <f t="shared" si="2"/>
        <v>48.92</v>
      </c>
      <c r="H46" s="28">
        <f t="shared" si="2"/>
        <v>0.63000000000000012</v>
      </c>
      <c r="I46" s="28">
        <f t="shared" si="2"/>
        <v>0.28999999999999998</v>
      </c>
      <c r="J46" s="28">
        <f t="shared" si="2"/>
        <v>8.0000000000000002E-3</v>
      </c>
      <c r="K46" s="28">
        <f t="shared" si="2"/>
        <v>34.93</v>
      </c>
      <c r="L46" s="28">
        <f t="shared" si="2"/>
        <v>193.14</v>
      </c>
      <c r="M46" s="28">
        <f t="shared" si="2"/>
        <v>162.53</v>
      </c>
      <c r="N46" s="28">
        <f t="shared" si="2"/>
        <v>338.51</v>
      </c>
      <c r="O46" s="28">
        <f t="shared" si="2"/>
        <v>607.29999999999995</v>
      </c>
      <c r="P46" s="28">
        <f t="shared" si="2"/>
        <v>0.76</v>
      </c>
      <c r="Q46" s="28">
        <f t="shared" si="2"/>
        <v>24.43</v>
      </c>
      <c r="R46" s="28">
        <f t="shared" si="2"/>
        <v>23.21</v>
      </c>
      <c r="S46" s="28">
        <f t="shared" si="2"/>
        <v>12.72</v>
      </c>
      <c r="T46" s="20"/>
      <c r="U46" s="20"/>
      <c r="V46" s="20"/>
      <c r="W46" s="20"/>
    </row>
    <row r="47" spans="1:23" ht="15.75" thickBot="1" x14ac:dyDescent="0.3">
      <c r="A47" s="56" t="s">
        <v>0</v>
      </c>
      <c r="B47" s="2" t="s">
        <v>1</v>
      </c>
      <c r="C47" s="58" t="s">
        <v>2</v>
      </c>
      <c r="D47" s="59"/>
      <c r="E47" s="60"/>
      <c r="F47" s="61" t="s">
        <v>3</v>
      </c>
      <c r="G47" s="63" t="s">
        <v>4</v>
      </c>
      <c r="H47" s="64"/>
      <c r="I47" s="64"/>
      <c r="J47" s="65"/>
      <c r="K47" s="58" t="s">
        <v>5</v>
      </c>
      <c r="L47" s="59"/>
      <c r="M47" s="59"/>
      <c r="N47" s="59"/>
      <c r="O47" s="59"/>
      <c r="P47" s="59"/>
      <c r="Q47" s="59"/>
      <c r="R47" s="59"/>
      <c r="S47" s="60"/>
      <c r="T47" s="17"/>
      <c r="U47" s="17"/>
      <c r="V47" s="17"/>
      <c r="W47" s="17"/>
    </row>
    <row r="48" spans="1:23" ht="23.25" thickBot="1" x14ac:dyDescent="0.3">
      <c r="A48" s="57"/>
      <c r="B48" s="3" t="s">
        <v>63</v>
      </c>
      <c r="C48" s="4" t="s">
        <v>7</v>
      </c>
      <c r="D48" s="4" t="s">
        <v>8</v>
      </c>
      <c r="E48" s="4" t="s">
        <v>9</v>
      </c>
      <c r="F48" s="62"/>
      <c r="G48" s="4" t="s">
        <v>15</v>
      </c>
      <c r="H48" s="4" t="s">
        <v>13</v>
      </c>
      <c r="I48" s="4" t="s">
        <v>28</v>
      </c>
      <c r="J48" s="4" t="s">
        <v>30</v>
      </c>
      <c r="K48" s="4" t="s">
        <v>14</v>
      </c>
      <c r="L48" s="4" t="s">
        <v>10</v>
      </c>
      <c r="M48" s="4" t="s">
        <v>29</v>
      </c>
      <c r="N48" s="4" t="s">
        <v>11</v>
      </c>
      <c r="O48" s="4" t="s">
        <v>31</v>
      </c>
      <c r="P48" s="4" t="s">
        <v>34</v>
      </c>
      <c r="Q48" s="4" t="s">
        <v>33</v>
      </c>
      <c r="R48" s="4" t="s">
        <v>32</v>
      </c>
      <c r="S48" s="4" t="s">
        <v>12</v>
      </c>
      <c r="T48" s="20"/>
      <c r="U48" s="20"/>
      <c r="V48" s="20"/>
      <c r="W48" s="20"/>
    </row>
    <row r="49" spans="1:23" ht="15.75" thickBot="1" x14ac:dyDescent="0.3">
      <c r="A49" s="41" t="s">
        <v>64</v>
      </c>
      <c r="B49" s="2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0"/>
      <c r="U49" s="20"/>
      <c r="V49" s="20"/>
      <c r="W49" s="20"/>
    </row>
    <row r="50" spans="1:23" ht="23.25" thickBot="1" x14ac:dyDescent="0.3">
      <c r="A50" s="5" t="s">
        <v>40</v>
      </c>
      <c r="B50" s="3">
        <v>60</v>
      </c>
      <c r="C50" s="3">
        <v>0.95</v>
      </c>
      <c r="D50" s="3">
        <v>7.17</v>
      </c>
      <c r="E50" s="3">
        <v>10.44</v>
      </c>
      <c r="F50" s="3">
        <v>109.11</v>
      </c>
      <c r="G50" s="3">
        <v>0</v>
      </c>
      <c r="H50" s="3">
        <v>0.05</v>
      </c>
      <c r="I50" s="3">
        <v>0.05</v>
      </c>
      <c r="J50" s="3">
        <v>0</v>
      </c>
      <c r="K50" s="3">
        <v>5.59</v>
      </c>
      <c r="L50" s="3">
        <v>37.340000000000003</v>
      </c>
      <c r="M50" s="3">
        <v>26.93</v>
      </c>
      <c r="N50" s="3">
        <v>38.39</v>
      </c>
      <c r="O50" s="3">
        <v>0</v>
      </c>
      <c r="P50" s="3">
        <v>0</v>
      </c>
      <c r="Q50" s="3">
        <v>0</v>
      </c>
      <c r="R50" s="3">
        <v>0</v>
      </c>
      <c r="S50" s="3">
        <v>1.1000000000000001</v>
      </c>
      <c r="T50" s="20"/>
      <c r="U50" s="20"/>
      <c r="V50" s="20"/>
      <c r="W50" s="20"/>
    </row>
    <row r="51" spans="1:23" ht="22.5" x14ac:dyDescent="0.25">
      <c r="A51" s="16" t="s">
        <v>41</v>
      </c>
      <c r="B51" s="14">
        <v>250</v>
      </c>
      <c r="C51" s="14">
        <v>4.53</v>
      </c>
      <c r="D51" s="14">
        <v>10.3</v>
      </c>
      <c r="E51" s="14">
        <v>8.4499999999999993</v>
      </c>
      <c r="F51" s="14">
        <v>167.9</v>
      </c>
      <c r="G51" s="14">
        <v>0.03</v>
      </c>
      <c r="H51" s="14">
        <v>0.1</v>
      </c>
      <c r="I51" s="14">
        <v>0.04</v>
      </c>
      <c r="J51" s="14">
        <v>8.0000000000000002E-3</v>
      </c>
      <c r="K51" s="14">
        <v>19.739999999999998</v>
      </c>
      <c r="L51" s="14">
        <v>51.8</v>
      </c>
      <c r="M51" s="14">
        <v>21.6</v>
      </c>
      <c r="N51" s="14">
        <v>43.12</v>
      </c>
      <c r="O51" s="14">
        <v>85.3</v>
      </c>
      <c r="P51" s="14">
        <v>0.43</v>
      </c>
      <c r="Q51" s="14">
        <v>7.0000000000000001E-3</v>
      </c>
      <c r="R51" s="14">
        <v>3.0000000000000001E-3</v>
      </c>
      <c r="S51" s="14">
        <v>0.62</v>
      </c>
      <c r="T51" s="21"/>
      <c r="U51" s="21"/>
      <c r="V51" s="21"/>
      <c r="W51" s="21"/>
    </row>
    <row r="52" spans="1:23" ht="23.25" thickBot="1" x14ac:dyDescent="0.3">
      <c r="A52" s="12" t="s">
        <v>59</v>
      </c>
      <c r="B52" s="13">
        <v>250</v>
      </c>
      <c r="C52" s="3">
        <v>27.2</v>
      </c>
      <c r="D52" s="3">
        <v>7.9</v>
      </c>
      <c r="E52" s="3">
        <v>34.700000000000003</v>
      </c>
      <c r="F52" s="3">
        <v>319</v>
      </c>
      <c r="G52" s="3">
        <v>48.9</v>
      </c>
      <c r="H52" s="3">
        <v>0.1</v>
      </c>
      <c r="I52" s="27">
        <v>0.1</v>
      </c>
      <c r="J52" s="27">
        <v>0</v>
      </c>
      <c r="K52" s="3">
        <v>5.6</v>
      </c>
      <c r="L52" s="3">
        <v>32</v>
      </c>
      <c r="M52" s="3">
        <v>106</v>
      </c>
      <c r="N52" s="3">
        <v>243</v>
      </c>
      <c r="O52" s="3">
        <v>370</v>
      </c>
      <c r="P52" s="3">
        <v>0</v>
      </c>
      <c r="Q52" s="3">
        <v>24.4</v>
      </c>
      <c r="R52" s="3">
        <v>23.2</v>
      </c>
      <c r="S52" s="3">
        <v>2.4</v>
      </c>
      <c r="T52" s="20"/>
      <c r="U52" s="20"/>
      <c r="V52" s="20"/>
      <c r="W52" s="20"/>
    </row>
    <row r="53" spans="1:23" ht="23.25" thickBot="1" x14ac:dyDescent="0.3">
      <c r="A53" s="5" t="s">
        <v>19</v>
      </c>
      <c r="B53" s="3">
        <v>200</v>
      </c>
      <c r="C53" s="3">
        <v>1</v>
      </c>
      <c r="D53" s="3">
        <v>0.2</v>
      </c>
      <c r="E53" s="3">
        <v>20.2</v>
      </c>
      <c r="F53" s="3">
        <v>92</v>
      </c>
      <c r="G53" s="3">
        <v>0</v>
      </c>
      <c r="H53" s="3">
        <v>0.02</v>
      </c>
      <c r="I53" s="3">
        <v>0.02</v>
      </c>
      <c r="J53" s="3">
        <v>0</v>
      </c>
      <c r="K53" s="3">
        <v>4</v>
      </c>
      <c r="L53" s="3">
        <v>14</v>
      </c>
      <c r="M53" s="3">
        <v>8</v>
      </c>
      <c r="N53" s="3">
        <v>14</v>
      </c>
      <c r="O53" s="3">
        <v>130</v>
      </c>
      <c r="P53" s="3">
        <v>0.32</v>
      </c>
      <c r="Q53" s="3">
        <v>3.0000000000000001E-3</v>
      </c>
      <c r="R53" s="3">
        <v>4.0000000000000001E-3</v>
      </c>
      <c r="S53" s="3">
        <v>2.8</v>
      </c>
      <c r="T53" s="20"/>
      <c r="U53" s="20"/>
      <c r="V53" s="20"/>
      <c r="W53" s="20"/>
    </row>
    <row r="54" spans="1:23" ht="23.25" thickBot="1" x14ac:dyDescent="0.3">
      <c r="A54" s="5" t="s">
        <v>17</v>
      </c>
      <c r="B54" s="3">
        <v>30</v>
      </c>
      <c r="C54" s="3">
        <v>1.2</v>
      </c>
      <c r="D54" s="3">
        <v>0.9</v>
      </c>
      <c r="E54" s="3">
        <v>31.2</v>
      </c>
      <c r="F54" s="3">
        <v>148.5</v>
      </c>
      <c r="G54" s="3">
        <v>0</v>
      </c>
      <c r="H54" s="3">
        <v>0.2</v>
      </c>
      <c r="I54" s="3">
        <v>0.08</v>
      </c>
      <c r="J54" s="3">
        <v>0</v>
      </c>
      <c r="K54" s="3">
        <v>0</v>
      </c>
      <c r="L54" s="3">
        <v>35</v>
      </c>
      <c r="M54" s="3">
        <v>0</v>
      </c>
      <c r="N54" s="3">
        <v>0</v>
      </c>
      <c r="O54" s="3">
        <v>22</v>
      </c>
      <c r="P54" s="3">
        <v>0.01</v>
      </c>
      <c r="Q54" s="3">
        <v>0.02</v>
      </c>
      <c r="R54" s="3">
        <v>3.0000000000000001E-3</v>
      </c>
      <c r="S54" s="3">
        <v>3.9</v>
      </c>
      <c r="T54" s="20"/>
      <c r="U54" s="20"/>
      <c r="V54" s="20"/>
      <c r="W54" s="20"/>
    </row>
    <row r="55" spans="1:23" ht="23.25" thickBot="1" x14ac:dyDescent="0.3">
      <c r="A55" s="5" t="s">
        <v>38</v>
      </c>
      <c r="B55" s="15">
        <v>30</v>
      </c>
      <c r="C55" s="3">
        <v>2.2000000000000002</v>
      </c>
      <c r="D55" s="3">
        <v>0.9</v>
      </c>
      <c r="E55" s="3">
        <v>38</v>
      </c>
      <c r="F55" s="3">
        <v>199</v>
      </c>
      <c r="G55" s="3">
        <v>0</v>
      </c>
      <c r="H55" s="3">
        <v>0.2</v>
      </c>
      <c r="I55" s="3">
        <v>0</v>
      </c>
      <c r="J55" s="3">
        <v>0</v>
      </c>
      <c r="K55" s="3">
        <v>0</v>
      </c>
      <c r="L55" s="3">
        <v>23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1.9</v>
      </c>
      <c r="T55" s="20"/>
      <c r="U55" s="20"/>
      <c r="V55" s="20"/>
      <c r="W55" s="20"/>
    </row>
    <row r="56" spans="1:23" ht="15.75" thickBot="1" x14ac:dyDescent="0.3">
      <c r="A56" s="6" t="s">
        <v>39</v>
      </c>
      <c r="B56" s="28">
        <f>+B50+B51+B52+B53+B54+B55</f>
        <v>820</v>
      </c>
      <c r="C56" s="28">
        <f t="shared" ref="C56:S56" si="3">C50+C51+C52+C53+C54+C55</f>
        <v>37.080000000000005</v>
      </c>
      <c r="D56" s="28">
        <f t="shared" si="3"/>
        <v>27.369999999999994</v>
      </c>
      <c r="E56" s="28">
        <f t="shared" si="3"/>
        <v>142.99</v>
      </c>
      <c r="F56" s="28">
        <f t="shared" si="3"/>
        <v>1035.51</v>
      </c>
      <c r="G56" s="28">
        <f t="shared" si="3"/>
        <v>48.93</v>
      </c>
      <c r="H56" s="28">
        <f t="shared" si="3"/>
        <v>0.67</v>
      </c>
      <c r="I56" s="28">
        <f t="shared" si="3"/>
        <v>0.28999999999999998</v>
      </c>
      <c r="J56" s="28">
        <f t="shared" si="3"/>
        <v>8.0000000000000002E-3</v>
      </c>
      <c r="K56" s="28">
        <f t="shared" si="3"/>
        <v>34.93</v>
      </c>
      <c r="L56" s="28">
        <f t="shared" si="3"/>
        <v>193.14</v>
      </c>
      <c r="M56" s="28">
        <f t="shared" si="3"/>
        <v>162.53</v>
      </c>
      <c r="N56" s="28">
        <f t="shared" si="3"/>
        <v>338.51</v>
      </c>
      <c r="O56" s="28">
        <f t="shared" si="3"/>
        <v>607.29999999999995</v>
      </c>
      <c r="P56" s="28">
        <f t="shared" si="3"/>
        <v>0.76</v>
      </c>
      <c r="Q56" s="28">
        <f t="shared" si="3"/>
        <v>24.43</v>
      </c>
      <c r="R56" s="28">
        <f t="shared" si="3"/>
        <v>23.21</v>
      </c>
      <c r="S56" s="28">
        <f t="shared" si="3"/>
        <v>12.72</v>
      </c>
      <c r="T56" s="17"/>
      <c r="U56" s="17"/>
      <c r="V56" s="17"/>
      <c r="W56" s="17"/>
    </row>
    <row r="57" spans="1:23" ht="15.75" thickBot="1" x14ac:dyDescent="0.3">
      <c r="A57" s="10"/>
      <c r="B57" s="28"/>
      <c r="C57" s="47"/>
      <c r="D57" s="47"/>
      <c r="E57" s="28"/>
      <c r="F57" s="11"/>
      <c r="G57" s="47"/>
      <c r="H57" s="47"/>
      <c r="I57" s="47"/>
      <c r="J57" s="28"/>
      <c r="K57" s="47"/>
      <c r="L57" s="47"/>
      <c r="M57" s="47"/>
      <c r="N57" s="47"/>
      <c r="O57" s="47"/>
      <c r="P57" s="47"/>
      <c r="Q57" s="47"/>
      <c r="R57" s="47"/>
      <c r="S57" s="28"/>
      <c r="T57" s="17"/>
      <c r="U57" s="17"/>
      <c r="V57" s="17"/>
      <c r="W57" s="17"/>
    </row>
    <row r="58" spans="1:23" ht="15.75" thickBot="1" x14ac:dyDescent="0.3">
      <c r="A58" s="56" t="s">
        <v>0</v>
      </c>
      <c r="B58" s="2" t="s">
        <v>1</v>
      </c>
      <c r="C58" s="58" t="s">
        <v>2</v>
      </c>
      <c r="D58" s="59"/>
      <c r="E58" s="60"/>
      <c r="F58" s="61" t="s">
        <v>3</v>
      </c>
      <c r="G58" s="63" t="s">
        <v>4</v>
      </c>
      <c r="H58" s="64"/>
      <c r="I58" s="64"/>
      <c r="J58" s="65"/>
      <c r="K58" s="58" t="s">
        <v>5</v>
      </c>
      <c r="L58" s="59"/>
      <c r="M58" s="59"/>
      <c r="N58" s="59"/>
      <c r="O58" s="59"/>
      <c r="P58" s="59"/>
      <c r="Q58" s="59"/>
      <c r="R58" s="59"/>
      <c r="S58" s="60"/>
      <c r="T58" s="20"/>
      <c r="U58" s="20"/>
      <c r="V58" s="20"/>
      <c r="W58" s="20"/>
    </row>
    <row r="59" spans="1:23" ht="15.75" thickBot="1" x14ac:dyDescent="0.3">
      <c r="A59" s="57"/>
      <c r="B59" s="3" t="s">
        <v>68</v>
      </c>
      <c r="C59" s="4" t="s">
        <v>7</v>
      </c>
      <c r="D59" s="4" t="s">
        <v>8</v>
      </c>
      <c r="E59" s="4" t="s">
        <v>9</v>
      </c>
      <c r="F59" s="62"/>
      <c r="G59" s="4" t="s">
        <v>15</v>
      </c>
      <c r="H59" s="4" t="s">
        <v>13</v>
      </c>
      <c r="I59" s="4" t="s">
        <v>28</v>
      </c>
      <c r="J59" s="4" t="s">
        <v>30</v>
      </c>
      <c r="K59" s="4" t="s">
        <v>14</v>
      </c>
      <c r="L59" s="4" t="s">
        <v>10</v>
      </c>
      <c r="M59" s="4" t="s">
        <v>29</v>
      </c>
      <c r="N59" s="4" t="s">
        <v>11</v>
      </c>
      <c r="O59" s="4" t="s">
        <v>31</v>
      </c>
      <c r="P59" s="4" t="s">
        <v>34</v>
      </c>
      <c r="Q59" s="4" t="s">
        <v>33</v>
      </c>
      <c r="R59" s="4" t="s">
        <v>32</v>
      </c>
      <c r="S59" s="4" t="s">
        <v>12</v>
      </c>
      <c r="T59" s="20"/>
      <c r="U59" s="20"/>
      <c r="V59" s="20"/>
      <c r="W59" s="20"/>
    </row>
    <row r="60" spans="1:23" ht="15.75" thickBot="1" x14ac:dyDescent="0.3">
      <c r="A60" s="43" t="s">
        <v>67</v>
      </c>
      <c r="B60" s="1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0"/>
      <c r="U60" s="20"/>
      <c r="V60" s="20"/>
      <c r="W60" s="20"/>
    </row>
    <row r="61" spans="1:23" x14ac:dyDescent="0.25">
      <c r="A61" s="68" t="s">
        <v>42</v>
      </c>
      <c r="B61" s="61">
        <v>60</v>
      </c>
      <c r="C61" s="61">
        <v>0.99</v>
      </c>
      <c r="D61" s="61">
        <v>4.25</v>
      </c>
      <c r="E61" s="61">
        <v>5.0999999999999996</v>
      </c>
      <c r="F61" s="61">
        <v>62.12</v>
      </c>
      <c r="G61" s="61">
        <v>0</v>
      </c>
      <c r="H61" s="61">
        <v>1.2E-2</v>
      </c>
      <c r="I61" s="61">
        <v>2.4E-2</v>
      </c>
      <c r="J61" s="61">
        <v>0</v>
      </c>
      <c r="K61" s="61">
        <v>2.88</v>
      </c>
      <c r="L61" s="61">
        <v>21.95</v>
      </c>
      <c r="M61" s="61">
        <v>12.91</v>
      </c>
      <c r="N61" s="25">
        <v>26.28</v>
      </c>
      <c r="O61" s="25">
        <v>113.2</v>
      </c>
      <c r="P61" s="25">
        <v>0.01</v>
      </c>
      <c r="Q61" s="25">
        <v>7.0000000000000001E-3</v>
      </c>
      <c r="R61" s="25">
        <v>0</v>
      </c>
      <c r="S61" s="61">
        <v>0.81</v>
      </c>
      <c r="T61" s="21"/>
      <c r="U61" s="21"/>
      <c r="V61" s="21"/>
      <c r="W61" s="21"/>
    </row>
    <row r="62" spans="1:23" ht="15.75" thickBot="1" x14ac:dyDescent="0.3">
      <c r="A62" s="69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26"/>
      <c r="O62" s="26"/>
      <c r="P62" s="26"/>
      <c r="Q62" s="26"/>
      <c r="R62" s="26"/>
      <c r="S62" s="62"/>
      <c r="T62" s="20"/>
      <c r="U62" s="20"/>
      <c r="V62" s="20"/>
      <c r="W62" s="20"/>
    </row>
    <row r="63" spans="1:23" ht="23.25" thickBot="1" x14ac:dyDescent="0.3">
      <c r="A63" s="5" t="s">
        <v>23</v>
      </c>
      <c r="B63" s="3">
        <v>200</v>
      </c>
      <c r="C63" s="3">
        <v>8.25</v>
      </c>
      <c r="D63" s="3">
        <v>4.5</v>
      </c>
      <c r="E63" s="3">
        <v>10.32</v>
      </c>
      <c r="F63" s="3">
        <v>93.52</v>
      </c>
      <c r="G63" s="3">
        <v>0.13</v>
      </c>
      <c r="H63" s="3">
        <v>0.02</v>
      </c>
      <c r="I63" s="3">
        <v>7.0000000000000007E-2</v>
      </c>
      <c r="J63" s="3">
        <v>0</v>
      </c>
      <c r="K63" s="3">
        <v>0.45</v>
      </c>
      <c r="L63" s="3">
        <v>53</v>
      </c>
      <c r="M63" s="3">
        <v>11.63</v>
      </c>
      <c r="N63" s="3">
        <v>60.39</v>
      </c>
      <c r="O63" s="3">
        <v>0</v>
      </c>
      <c r="P63" s="3">
        <v>0</v>
      </c>
      <c r="Q63" s="3">
        <v>0</v>
      </c>
      <c r="R63" s="3">
        <v>0</v>
      </c>
      <c r="S63" s="3">
        <v>0.23</v>
      </c>
      <c r="T63" s="20"/>
      <c r="U63" s="20"/>
      <c r="V63" s="20"/>
      <c r="W63" s="20"/>
    </row>
    <row r="64" spans="1:23" ht="23.25" thickBot="1" x14ac:dyDescent="0.3">
      <c r="A64" s="5" t="s">
        <v>24</v>
      </c>
      <c r="B64" s="27">
        <v>100</v>
      </c>
      <c r="C64" s="27">
        <v>11.44</v>
      </c>
      <c r="D64" s="27">
        <v>12.42</v>
      </c>
      <c r="E64" s="27">
        <v>8.11</v>
      </c>
      <c r="F64" s="27">
        <v>194.51</v>
      </c>
      <c r="G64" s="27">
        <v>0.94</v>
      </c>
      <c r="H64" s="27">
        <v>0.06</v>
      </c>
      <c r="I64" s="27">
        <v>0.13</v>
      </c>
      <c r="J64" s="27">
        <v>0</v>
      </c>
      <c r="K64" s="27">
        <v>0.22</v>
      </c>
      <c r="L64" s="27">
        <v>67.69</v>
      </c>
      <c r="M64" s="27">
        <v>22.57</v>
      </c>
      <c r="N64" s="27">
        <v>128.55000000000001</v>
      </c>
      <c r="O64" s="27">
        <v>0</v>
      </c>
      <c r="P64" s="27">
        <v>0</v>
      </c>
      <c r="Q64" s="27">
        <v>0</v>
      </c>
      <c r="R64" s="27">
        <v>0</v>
      </c>
      <c r="S64" s="27">
        <v>0.94</v>
      </c>
      <c r="T64" s="20"/>
      <c r="U64" s="20"/>
      <c r="V64" s="20"/>
      <c r="W64" s="20"/>
    </row>
    <row r="65" spans="1:23" ht="34.5" thickBot="1" x14ac:dyDescent="0.3">
      <c r="A65" s="7" t="s">
        <v>18</v>
      </c>
      <c r="B65" s="3">
        <v>150</v>
      </c>
      <c r="C65" s="3">
        <v>3.26</v>
      </c>
      <c r="D65" s="3">
        <v>3.12</v>
      </c>
      <c r="E65" s="3">
        <v>5.36</v>
      </c>
      <c r="F65" s="3">
        <v>82.6</v>
      </c>
      <c r="G65" s="3">
        <v>0.06</v>
      </c>
      <c r="H65" s="3">
        <v>7.0000000000000007E-2</v>
      </c>
      <c r="I65" s="3">
        <v>7.02</v>
      </c>
      <c r="J65" s="3">
        <v>0</v>
      </c>
      <c r="K65" s="3">
        <v>2.09</v>
      </c>
      <c r="L65" s="3">
        <v>36.72</v>
      </c>
      <c r="M65" s="3">
        <v>15.56</v>
      </c>
      <c r="N65" s="3">
        <v>54.67</v>
      </c>
      <c r="O65" s="3">
        <v>0</v>
      </c>
      <c r="P65" s="3">
        <v>0</v>
      </c>
      <c r="Q65" s="3">
        <v>0</v>
      </c>
      <c r="R65" s="3">
        <v>0</v>
      </c>
      <c r="S65" s="3">
        <v>0.49</v>
      </c>
      <c r="T65" s="20"/>
      <c r="U65" s="20"/>
      <c r="V65" s="20"/>
      <c r="W65" s="20"/>
    </row>
    <row r="66" spans="1:23" ht="15.75" customHeight="1" thickBot="1" x14ac:dyDescent="0.3">
      <c r="A66" s="5" t="s">
        <v>22</v>
      </c>
      <c r="B66" s="3">
        <v>200</v>
      </c>
      <c r="C66" s="3">
        <v>7.76</v>
      </c>
      <c r="D66" s="3">
        <v>0</v>
      </c>
      <c r="E66" s="3">
        <v>17.86</v>
      </c>
      <c r="F66" s="3">
        <v>69.38</v>
      </c>
      <c r="G66" s="3">
        <v>0</v>
      </c>
      <c r="H66" s="3">
        <v>6.0000000000000001E-3</v>
      </c>
      <c r="I66" s="3">
        <v>4.0000000000000001E-3</v>
      </c>
      <c r="J66" s="3">
        <v>0</v>
      </c>
      <c r="K66" s="3">
        <v>3.2</v>
      </c>
      <c r="L66" s="3">
        <v>14.22</v>
      </c>
      <c r="M66" s="3">
        <v>4.1399999999999997</v>
      </c>
      <c r="N66" s="3">
        <v>2.14</v>
      </c>
      <c r="O66" s="3">
        <v>42.6</v>
      </c>
      <c r="P66" s="3">
        <v>0.03</v>
      </c>
      <c r="Q66" s="3">
        <v>0</v>
      </c>
      <c r="R66" s="3">
        <v>2E-3</v>
      </c>
      <c r="S66" s="3">
        <v>0.48</v>
      </c>
      <c r="T66" s="17"/>
      <c r="U66" s="17"/>
      <c r="V66" s="17"/>
      <c r="W66" s="17"/>
    </row>
    <row r="67" spans="1:23" ht="41.25" customHeight="1" thickBot="1" x14ac:dyDescent="0.3">
      <c r="A67" s="5" t="s">
        <v>17</v>
      </c>
      <c r="B67" s="3">
        <v>30</v>
      </c>
      <c r="C67" s="3">
        <v>1.2</v>
      </c>
      <c r="D67" s="3">
        <v>0.9</v>
      </c>
      <c r="E67" s="3">
        <v>31.2</v>
      </c>
      <c r="F67" s="3">
        <v>148.5</v>
      </c>
      <c r="G67" s="3">
        <v>0</v>
      </c>
      <c r="H67" s="3">
        <v>0.2</v>
      </c>
      <c r="I67" s="3">
        <v>0.08</v>
      </c>
      <c r="J67" s="3">
        <v>0</v>
      </c>
      <c r="K67" s="3">
        <v>0</v>
      </c>
      <c r="L67" s="3">
        <v>35</v>
      </c>
      <c r="M67" s="3">
        <v>0</v>
      </c>
      <c r="N67" s="3">
        <v>0</v>
      </c>
      <c r="O67" s="3">
        <v>22</v>
      </c>
      <c r="P67" s="3">
        <v>0.01</v>
      </c>
      <c r="Q67" s="3">
        <v>0.02</v>
      </c>
      <c r="R67" s="3">
        <v>3.0000000000000001E-3</v>
      </c>
      <c r="S67" s="3">
        <v>3.9</v>
      </c>
      <c r="T67" s="20"/>
      <c r="U67" s="20"/>
      <c r="V67" s="20"/>
      <c r="W67" s="20"/>
    </row>
    <row r="68" spans="1:23" ht="23.25" thickBot="1" x14ac:dyDescent="0.3">
      <c r="A68" s="5" t="s">
        <v>38</v>
      </c>
      <c r="B68" s="3">
        <v>30</v>
      </c>
      <c r="C68" s="3">
        <v>2.2000000000000002</v>
      </c>
      <c r="D68" s="3">
        <v>0.9</v>
      </c>
      <c r="E68" s="3">
        <v>38</v>
      </c>
      <c r="F68" s="3">
        <v>199</v>
      </c>
      <c r="G68" s="3">
        <v>0</v>
      </c>
      <c r="H68" s="3">
        <v>0.2</v>
      </c>
      <c r="I68" s="3">
        <v>0</v>
      </c>
      <c r="J68" s="3">
        <v>0</v>
      </c>
      <c r="K68" s="3">
        <v>0</v>
      </c>
      <c r="L68" s="3">
        <v>23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1.9</v>
      </c>
      <c r="T68" s="20"/>
      <c r="U68" s="20"/>
      <c r="V68" s="20"/>
      <c r="W68" s="20"/>
    </row>
    <row r="69" spans="1:23" ht="15.75" thickBot="1" x14ac:dyDescent="0.3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20"/>
      <c r="U69" s="20"/>
      <c r="V69" s="20"/>
      <c r="W69" s="20"/>
    </row>
    <row r="70" spans="1:23" ht="15.75" thickBot="1" x14ac:dyDescent="0.3">
      <c r="A70" s="6" t="s">
        <v>39</v>
      </c>
      <c r="B70" s="28">
        <f>+B61+B63+B64+B65+B66+B67+B68</f>
        <v>770</v>
      </c>
      <c r="C70" s="28">
        <f t="shared" ref="C70:N70" si="4">C61+C63+C64+C65+C66+C67+C68</f>
        <v>35.1</v>
      </c>
      <c r="D70" s="28">
        <f t="shared" si="4"/>
        <v>26.09</v>
      </c>
      <c r="E70" s="28">
        <f t="shared" si="4"/>
        <v>115.95</v>
      </c>
      <c r="F70" s="28">
        <f t="shared" si="4"/>
        <v>849.63</v>
      </c>
      <c r="G70" s="28">
        <f t="shared" si="4"/>
        <v>1.1299999999999999</v>
      </c>
      <c r="H70" s="28">
        <f t="shared" si="4"/>
        <v>0.56800000000000006</v>
      </c>
      <c r="I70" s="28">
        <f t="shared" si="4"/>
        <v>7.3279999999999994</v>
      </c>
      <c r="J70" s="28">
        <f t="shared" si="4"/>
        <v>0</v>
      </c>
      <c r="K70" s="28">
        <f t="shared" si="4"/>
        <v>8.84</v>
      </c>
      <c r="L70" s="28">
        <f t="shared" si="4"/>
        <v>251.57999999999998</v>
      </c>
      <c r="M70" s="28">
        <f t="shared" si="4"/>
        <v>66.81</v>
      </c>
      <c r="N70" s="28">
        <f t="shared" si="4"/>
        <v>272.03000000000003</v>
      </c>
      <c r="O70" s="28">
        <f>O62+O61+O63+O64+O65+O66+O67+O68</f>
        <v>177.8</v>
      </c>
      <c r="P70" s="28">
        <f>P61+P63+P64+P65+P66+P67+P68</f>
        <v>0.05</v>
      </c>
      <c r="Q70" s="28">
        <f>Q61+Q63+Q64+Q65+Q66+Q67+Q68</f>
        <v>2.7E-2</v>
      </c>
      <c r="R70" s="28">
        <f>R61+R63+R64+R65+R66+R67+R68</f>
        <v>5.0000000000000001E-3</v>
      </c>
      <c r="S70" s="28">
        <f>S61+S63+S64+S65+S66+S67+S68</f>
        <v>8.75</v>
      </c>
      <c r="T70" s="20"/>
      <c r="U70" s="20"/>
      <c r="V70" s="20"/>
      <c r="W70" s="20"/>
    </row>
    <row r="71" spans="1:23" ht="15.75" thickBot="1" x14ac:dyDescent="0.3">
      <c r="A71" s="56" t="s">
        <v>0</v>
      </c>
      <c r="B71" s="2" t="s">
        <v>1</v>
      </c>
      <c r="C71" s="58" t="s">
        <v>2</v>
      </c>
      <c r="D71" s="59"/>
      <c r="E71" s="60"/>
      <c r="F71" s="61" t="s">
        <v>3</v>
      </c>
      <c r="G71" s="63" t="s">
        <v>4</v>
      </c>
      <c r="H71" s="64"/>
      <c r="I71" s="64"/>
      <c r="J71" s="65"/>
      <c r="K71" s="58" t="s">
        <v>5</v>
      </c>
      <c r="L71" s="59"/>
      <c r="M71" s="59"/>
      <c r="N71" s="59"/>
      <c r="O71" s="59"/>
      <c r="P71" s="59"/>
      <c r="Q71" s="59"/>
      <c r="R71" s="59"/>
      <c r="S71" s="60"/>
      <c r="T71" s="20"/>
      <c r="U71" s="20"/>
      <c r="V71" s="20"/>
      <c r="W71" s="20"/>
    </row>
    <row r="72" spans="1:23" ht="23.25" thickBot="1" x14ac:dyDescent="0.3">
      <c r="A72" s="57"/>
      <c r="B72" s="3" t="s">
        <v>63</v>
      </c>
      <c r="C72" s="4" t="s">
        <v>7</v>
      </c>
      <c r="D72" s="4" t="s">
        <v>8</v>
      </c>
      <c r="E72" s="4" t="s">
        <v>9</v>
      </c>
      <c r="F72" s="62"/>
      <c r="G72" s="4" t="s">
        <v>15</v>
      </c>
      <c r="H72" s="4" t="s">
        <v>13</v>
      </c>
      <c r="I72" s="4" t="s">
        <v>28</v>
      </c>
      <c r="J72" s="4" t="s">
        <v>30</v>
      </c>
      <c r="K72" s="4" t="s">
        <v>14</v>
      </c>
      <c r="L72" s="4" t="s">
        <v>10</v>
      </c>
      <c r="M72" s="4" t="s">
        <v>29</v>
      </c>
      <c r="N72" s="4" t="s">
        <v>11</v>
      </c>
      <c r="O72" s="4" t="s">
        <v>31</v>
      </c>
      <c r="P72" s="4" t="s">
        <v>34</v>
      </c>
      <c r="Q72" s="4" t="s">
        <v>33</v>
      </c>
      <c r="R72" s="4" t="s">
        <v>32</v>
      </c>
      <c r="S72" s="4" t="s">
        <v>12</v>
      </c>
      <c r="T72" s="21"/>
      <c r="U72" s="21"/>
      <c r="V72" s="21"/>
      <c r="W72" s="21"/>
    </row>
    <row r="73" spans="1:23" ht="15.75" thickBot="1" x14ac:dyDescent="0.3">
      <c r="A73" s="43" t="s">
        <v>67</v>
      </c>
      <c r="B73" s="11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20"/>
      <c r="U73" s="20"/>
      <c r="V73" s="20"/>
      <c r="W73" s="20"/>
    </row>
    <row r="74" spans="1:23" x14ac:dyDescent="0.25">
      <c r="A74" s="68" t="s">
        <v>42</v>
      </c>
      <c r="B74" s="61">
        <v>60</v>
      </c>
      <c r="C74" s="61">
        <v>0.99</v>
      </c>
      <c r="D74" s="61">
        <v>4.25</v>
      </c>
      <c r="E74" s="61">
        <v>5.0999999999999996</v>
      </c>
      <c r="F74" s="61">
        <v>62.12</v>
      </c>
      <c r="G74" s="61">
        <v>0</v>
      </c>
      <c r="H74" s="61">
        <v>1.2E-2</v>
      </c>
      <c r="I74" s="61">
        <v>2.4E-2</v>
      </c>
      <c r="J74" s="61">
        <v>0</v>
      </c>
      <c r="K74" s="61">
        <v>2.88</v>
      </c>
      <c r="L74" s="61">
        <v>21.95</v>
      </c>
      <c r="M74" s="61">
        <v>12.91</v>
      </c>
      <c r="N74" s="35">
        <v>26.28</v>
      </c>
      <c r="O74" s="35">
        <v>113.2</v>
      </c>
      <c r="P74" s="35">
        <v>0.01</v>
      </c>
      <c r="Q74" s="35">
        <v>7.0000000000000001E-3</v>
      </c>
      <c r="R74" s="35">
        <v>0</v>
      </c>
      <c r="S74" s="61">
        <v>0.81</v>
      </c>
      <c r="T74" s="20"/>
      <c r="U74" s="20"/>
      <c r="V74" s="20"/>
      <c r="W74" s="20"/>
    </row>
    <row r="75" spans="1:23" ht="15.75" thickBot="1" x14ac:dyDescent="0.3">
      <c r="A75" s="69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36"/>
      <c r="O75" s="36"/>
      <c r="P75" s="36"/>
      <c r="Q75" s="36"/>
      <c r="R75" s="36"/>
      <c r="S75" s="62"/>
      <c r="T75" s="20"/>
      <c r="U75" s="20"/>
      <c r="V75" s="20"/>
      <c r="W75" s="20"/>
    </row>
    <row r="76" spans="1:23" ht="23.25" thickBot="1" x14ac:dyDescent="0.3">
      <c r="A76" s="5" t="s">
        <v>23</v>
      </c>
      <c r="B76" s="3">
        <v>250</v>
      </c>
      <c r="C76" s="3">
        <v>10.3</v>
      </c>
      <c r="D76" s="3">
        <v>6.7</v>
      </c>
      <c r="E76" s="3">
        <v>12.47</v>
      </c>
      <c r="F76" s="3">
        <v>112.57</v>
      </c>
      <c r="G76" s="3">
        <v>0.13</v>
      </c>
      <c r="H76" s="3">
        <v>0.02</v>
      </c>
      <c r="I76" s="3">
        <v>7.0000000000000007E-2</v>
      </c>
      <c r="J76" s="3">
        <v>0</v>
      </c>
      <c r="K76" s="3">
        <v>0.45</v>
      </c>
      <c r="L76" s="3">
        <v>53</v>
      </c>
      <c r="M76" s="3">
        <v>11.63</v>
      </c>
      <c r="N76" s="3">
        <v>60.39</v>
      </c>
      <c r="O76" s="3">
        <v>0</v>
      </c>
      <c r="P76" s="3">
        <v>0</v>
      </c>
      <c r="Q76" s="3">
        <v>0</v>
      </c>
      <c r="R76" s="3">
        <v>0</v>
      </c>
      <c r="S76" s="3">
        <v>0.23</v>
      </c>
      <c r="T76" s="20"/>
      <c r="U76" s="20"/>
      <c r="V76" s="20"/>
      <c r="W76" s="20"/>
    </row>
    <row r="77" spans="1:23" ht="48.75" customHeight="1" thickBot="1" x14ac:dyDescent="0.3">
      <c r="A77" s="5" t="s">
        <v>24</v>
      </c>
      <c r="B77" s="27">
        <v>100</v>
      </c>
      <c r="C77" s="27">
        <v>11.44</v>
      </c>
      <c r="D77" s="27">
        <v>12.42</v>
      </c>
      <c r="E77" s="27">
        <v>8.11</v>
      </c>
      <c r="F77" s="27">
        <v>194.51</v>
      </c>
      <c r="G77" s="27">
        <v>0.94</v>
      </c>
      <c r="H77" s="27">
        <v>0.06</v>
      </c>
      <c r="I77" s="27">
        <v>0.13</v>
      </c>
      <c r="J77" s="27">
        <v>0</v>
      </c>
      <c r="K77" s="27">
        <v>0.22</v>
      </c>
      <c r="L77" s="27">
        <v>67.69</v>
      </c>
      <c r="M77" s="27">
        <v>22.57</v>
      </c>
      <c r="N77" s="27">
        <v>128.55000000000001</v>
      </c>
      <c r="O77" s="27">
        <v>0</v>
      </c>
      <c r="P77" s="27">
        <v>0</v>
      </c>
      <c r="Q77" s="27">
        <v>0</v>
      </c>
      <c r="R77" s="27">
        <v>0</v>
      </c>
      <c r="S77" s="27">
        <v>0.94</v>
      </c>
      <c r="T77" s="20"/>
      <c r="U77" s="20"/>
      <c r="V77" s="20"/>
      <c r="W77" s="20"/>
    </row>
    <row r="78" spans="1:23" ht="34.5" thickBot="1" x14ac:dyDescent="0.3">
      <c r="A78" s="7" t="s">
        <v>18</v>
      </c>
      <c r="B78" s="3">
        <v>150</v>
      </c>
      <c r="C78" s="3">
        <v>3.26</v>
      </c>
      <c r="D78" s="3">
        <v>3.12</v>
      </c>
      <c r="E78" s="3">
        <v>5.36</v>
      </c>
      <c r="F78" s="3">
        <v>82.6</v>
      </c>
      <c r="G78" s="3">
        <v>0.06</v>
      </c>
      <c r="H78" s="3">
        <v>7.0000000000000007E-2</v>
      </c>
      <c r="I78" s="3">
        <v>7.02</v>
      </c>
      <c r="J78" s="3">
        <v>0</v>
      </c>
      <c r="K78" s="3">
        <v>2.09</v>
      </c>
      <c r="L78" s="3">
        <v>36.72</v>
      </c>
      <c r="M78" s="3">
        <v>15.56</v>
      </c>
      <c r="N78" s="3">
        <v>54.67</v>
      </c>
      <c r="O78" s="3">
        <v>0</v>
      </c>
      <c r="P78" s="3">
        <v>0</v>
      </c>
      <c r="Q78" s="3">
        <v>0</v>
      </c>
      <c r="R78" s="3">
        <v>0</v>
      </c>
      <c r="S78" s="3">
        <v>0.49</v>
      </c>
      <c r="T78" s="20"/>
      <c r="U78" s="20"/>
      <c r="V78" s="20"/>
      <c r="W78" s="20"/>
    </row>
    <row r="79" spans="1:23" ht="34.5" thickBot="1" x14ac:dyDescent="0.3">
      <c r="A79" s="5" t="s">
        <v>22</v>
      </c>
      <c r="B79" s="3">
        <v>200</v>
      </c>
      <c r="C79" s="3">
        <v>7.76</v>
      </c>
      <c r="D79" s="3">
        <v>0</v>
      </c>
      <c r="E79" s="3">
        <v>17.86</v>
      </c>
      <c r="F79" s="3">
        <v>69.38</v>
      </c>
      <c r="G79" s="3">
        <v>0</v>
      </c>
      <c r="H79" s="3">
        <v>6.0000000000000001E-3</v>
      </c>
      <c r="I79" s="3">
        <v>4.0000000000000001E-3</v>
      </c>
      <c r="J79" s="3">
        <v>0</v>
      </c>
      <c r="K79" s="3">
        <v>3.2</v>
      </c>
      <c r="L79" s="3">
        <v>14.22</v>
      </c>
      <c r="M79" s="3">
        <v>4.1399999999999997</v>
      </c>
      <c r="N79" s="3">
        <v>2.14</v>
      </c>
      <c r="O79" s="3">
        <v>42.6</v>
      </c>
      <c r="P79" s="3">
        <v>0.03</v>
      </c>
      <c r="Q79" s="3">
        <v>0</v>
      </c>
      <c r="R79" s="3">
        <v>2E-3</v>
      </c>
      <c r="S79" s="3">
        <v>0.48</v>
      </c>
      <c r="T79" s="20"/>
      <c r="U79" s="20"/>
      <c r="V79" s="20"/>
      <c r="W79" s="20"/>
    </row>
    <row r="80" spans="1:23" ht="23.25" thickBot="1" x14ac:dyDescent="0.3">
      <c r="A80" s="5" t="s">
        <v>17</v>
      </c>
      <c r="B80" s="3">
        <v>30</v>
      </c>
      <c r="C80" s="3">
        <v>1.2</v>
      </c>
      <c r="D80" s="3">
        <v>0.9</v>
      </c>
      <c r="E80" s="3">
        <v>31.2</v>
      </c>
      <c r="F80" s="3">
        <v>148.5</v>
      </c>
      <c r="G80" s="3">
        <v>0</v>
      </c>
      <c r="H80" s="3">
        <v>0.2</v>
      </c>
      <c r="I80" s="3">
        <v>0.08</v>
      </c>
      <c r="J80" s="3">
        <v>0</v>
      </c>
      <c r="K80" s="3">
        <v>0</v>
      </c>
      <c r="L80" s="3">
        <v>35</v>
      </c>
      <c r="M80" s="3">
        <v>0</v>
      </c>
      <c r="N80" s="3">
        <v>0</v>
      </c>
      <c r="O80" s="3">
        <v>22</v>
      </c>
      <c r="P80" s="3">
        <v>0.01</v>
      </c>
      <c r="Q80" s="3">
        <v>0.02</v>
      </c>
      <c r="R80" s="3">
        <v>3.0000000000000001E-3</v>
      </c>
      <c r="S80" s="3">
        <v>3.9</v>
      </c>
      <c r="T80" s="20"/>
      <c r="U80" s="20"/>
      <c r="V80" s="20"/>
      <c r="W80" s="20"/>
    </row>
    <row r="81" spans="1:23" ht="23.25" thickBot="1" x14ac:dyDescent="0.3">
      <c r="A81" s="5" t="s">
        <v>38</v>
      </c>
      <c r="B81" s="3">
        <v>30</v>
      </c>
      <c r="C81" s="3">
        <v>2.2000000000000002</v>
      </c>
      <c r="D81" s="3">
        <v>0.9</v>
      </c>
      <c r="E81" s="3">
        <v>38</v>
      </c>
      <c r="F81" s="3">
        <v>199</v>
      </c>
      <c r="G81" s="3">
        <v>0</v>
      </c>
      <c r="H81" s="3">
        <v>0.2</v>
      </c>
      <c r="I81" s="3">
        <v>0</v>
      </c>
      <c r="J81" s="3">
        <v>0</v>
      </c>
      <c r="K81" s="3">
        <v>0</v>
      </c>
      <c r="L81" s="3">
        <v>23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1.9</v>
      </c>
      <c r="T81" s="20"/>
      <c r="U81" s="20"/>
      <c r="V81" s="20"/>
      <c r="W81" s="20"/>
    </row>
    <row r="82" spans="1:23" ht="15.75" thickBot="1" x14ac:dyDescent="0.3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21"/>
      <c r="U82" s="21"/>
      <c r="V82" s="21"/>
      <c r="W82" s="21"/>
    </row>
    <row r="83" spans="1:23" ht="15.75" thickBot="1" x14ac:dyDescent="0.3">
      <c r="A83" s="6" t="s">
        <v>39</v>
      </c>
      <c r="B83" s="28">
        <f>+B74+B76+B77+B78+B79+B80+B81</f>
        <v>820</v>
      </c>
      <c r="C83" s="28">
        <f t="shared" ref="C83:N83" si="5">C74+C76+C77+C78+C79+C80+C81</f>
        <v>37.150000000000006</v>
      </c>
      <c r="D83" s="28">
        <f t="shared" si="5"/>
        <v>28.289999999999996</v>
      </c>
      <c r="E83" s="28">
        <f t="shared" si="5"/>
        <v>118.1</v>
      </c>
      <c r="F83" s="28">
        <f t="shared" si="5"/>
        <v>868.68</v>
      </c>
      <c r="G83" s="28">
        <f t="shared" si="5"/>
        <v>1.1299999999999999</v>
      </c>
      <c r="H83" s="28">
        <f t="shared" si="5"/>
        <v>0.56800000000000006</v>
      </c>
      <c r="I83" s="28">
        <f t="shared" si="5"/>
        <v>7.3279999999999994</v>
      </c>
      <c r="J83" s="28">
        <f t="shared" si="5"/>
        <v>0</v>
      </c>
      <c r="K83" s="28">
        <f t="shared" si="5"/>
        <v>8.84</v>
      </c>
      <c r="L83" s="28">
        <f t="shared" si="5"/>
        <v>251.57999999999998</v>
      </c>
      <c r="M83" s="28">
        <f t="shared" si="5"/>
        <v>66.81</v>
      </c>
      <c r="N83" s="28">
        <f t="shared" si="5"/>
        <v>272.03000000000003</v>
      </c>
      <c r="O83" s="28">
        <f>O75+O74+O76+O77+O78+O79+O80+O81</f>
        <v>177.8</v>
      </c>
      <c r="P83" s="28">
        <f>P74+P76+P77+P78+P79+P80+P81</f>
        <v>0.05</v>
      </c>
      <c r="Q83" s="28">
        <f>Q74+Q76+Q77+Q78+Q79+Q80+Q81</f>
        <v>2.7E-2</v>
      </c>
      <c r="R83" s="28">
        <f>R74+R76+R77+R78+R79+R80+R81</f>
        <v>5.0000000000000001E-3</v>
      </c>
      <c r="S83" s="28">
        <f>S74+S76+S77+S78+S79+S80+S81</f>
        <v>8.75</v>
      </c>
      <c r="T83" s="20"/>
      <c r="U83" s="20"/>
      <c r="V83" s="20"/>
      <c r="W83" s="20"/>
    </row>
    <row r="84" spans="1:23" ht="15.75" thickBot="1" x14ac:dyDescent="0.3">
      <c r="A84" s="10"/>
      <c r="B84" s="28"/>
      <c r="C84" s="47"/>
      <c r="D84" s="47"/>
      <c r="E84" s="28"/>
      <c r="F84" s="11"/>
      <c r="G84" s="47"/>
      <c r="H84" s="47"/>
      <c r="I84" s="47"/>
      <c r="J84" s="28"/>
      <c r="K84" s="47"/>
      <c r="L84" s="47"/>
      <c r="M84" s="47"/>
      <c r="N84" s="47"/>
      <c r="O84" s="47"/>
      <c r="P84" s="47"/>
      <c r="Q84" s="47"/>
      <c r="R84" s="47"/>
      <c r="S84" s="28"/>
      <c r="T84" s="20"/>
      <c r="U84" s="20"/>
      <c r="V84" s="20"/>
      <c r="W84" s="20"/>
    </row>
    <row r="85" spans="1:23" ht="15.75" thickBot="1" x14ac:dyDescent="0.3">
      <c r="A85" s="56" t="s">
        <v>0</v>
      </c>
      <c r="B85" s="2" t="s">
        <v>1</v>
      </c>
      <c r="C85" s="58" t="s">
        <v>2</v>
      </c>
      <c r="D85" s="59"/>
      <c r="E85" s="60"/>
      <c r="F85" s="61" t="s">
        <v>3</v>
      </c>
      <c r="G85" s="63" t="s">
        <v>4</v>
      </c>
      <c r="H85" s="64"/>
      <c r="I85" s="64"/>
      <c r="J85" s="65"/>
      <c r="K85" s="58" t="s">
        <v>5</v>
      </c>
      <c r="L85" s="59"/>
      <c r="M85" s="59"/>
      <c r="N85" s="59"/>
      <c r="O85" s="59"/>
      <c r="P85" s="59"/>
      <c r="Q85" s="59"/>
      <c r="R85" s="59"/>
      <c r="S85" s="60"/>
      <c r="T85" s="20"/>
      <c r="U85" s="20"/>
      <c r="V85" s="20"/>
      <c r="W85" s="20"/>
    </row>
    <row r="86" spans="1:23" ht="15.75" thickBot="1" x14ac:dyDescent="0.3">
      <c r="A86" s="57"/>
      <c r="B86" s="3" t="s">
        <v>68</v>
      </c>
      <c r="C86" s="4" t="s">
        <v>7</v>
      </c>
      <c r="D86" s="4" t="s">
        <v>8</v>
      </c>
      <c r="E86" s="4" t="s">
        <v>9</v>
      </c>
      <c r="F86" s="62"/>
      <c r="G86" s="4" t="s">
        <v>15</v>
      </c>
      <c r="H86" s="4" t="s">
        <v>13</v>
      </c>
      <c r="I86" s="4" t="s">
        <v>28</v>
      </c>
      <c r="J86" s="4" t="s">
        <v>30</v>
      </c>
      <c r="K86" s="4" t="s">
        <v>14</v>
      </c>
      <c r="L86" s="4" t="s">
        <v>10</v>
      </c>
      <c r="M86" s="4" t="s">
        <v>29</v>
      </c>
      <c r="N86" s="4" t="s">
        <v>11</v>
      </c>
      <c r="O86" s="4" t="s">
        <v>31</v>
      </c>
      <c r="P86" s="4" t="s">
        <v>34</v>
      </c>
      <c r="Q86" s="4" t="s">
        <v>33</v>
      </c>
      <c r="R86" s="4" t="s">
        <v>32</v>
      </c>
      <c r="S86" s="4" t="s">
        <v>12</v>
      </c>
      <c r="T86" s="20"/>
      <c r="U86" s="20"/>
      <c r="V86" s="20"/>
      <c r="W86" s="20"/>
    </row>
    <row r="87" spans="1:23" ht="15.75" thickBot="1" x14ac:dyDescent="0.3">
      <c r="A87" s="44" t="s">
        <v>69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20"/>
      <c r="U87" s="20"/>
      <c r="V87" s="20"/>
      <c r="W87" s="20"/>
    </row>
    <row r="88" spans="1:23" ht="34.5" thickBot="1" x14ac:dyDescent="0.3">
      <c r="A88" s="5" t="s">
        <v>43</v>
      </c>
      <c r="B88" s="3">
        <v>60</v>
      </c>
      <c r="C88" s="3">
        <v>0</v>
      </c>
      <c r="D88" s="3">
        <v>0.2</v>
      </c>
      <c r="E88" s="3">
        <v>6.5</v>
      </c>
      <c r="F88" s="3">
        <v>40</v>
      </c>
      <c r="G88" s="3">
        <v>0</v>
      </c>
      <c r="H88" s="3">
        <v>0.11</v>
      </c>
      <c r="I88" s="3">
        <v>0.05</v>
      </c>
      <c r="J88" s="3">
        <v>0</v>
      </c>
      <c r="K88" s="3">
        <v>10</v>
      </c>
      <c r="L88" s="3">
        <v>20</v>
      </c>
      <c r="M88" s="3">
        <v>21</v>
      </c>
      <c r="N88" s="3">
        <v>62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20"/>
      <c r="U88" s="20"/>
      <c r="V88" s="20"/>
      <c r="W88" s="20"/>
    </row>
    <row r="89" spans="1:23" ht="23.25" thickBot="1" x14ac:dyDescent="0.3">
      <c r="A89" s="5" t="s">
        <v>44</v>
      </c>
      <c r="B89" s="3">
        <v>200</v>
      </c>
      <c r="C89" s="3">
        <v>7.15</v>
      </c>
      <c r="D89" s="3">
        <v>0.24</v>
      </c>
      <c r="E89" s="3">
        <v>8.06</v>
      </c>
      <c r="F89" s="3">
        <v>50.94</v>
      </c>
      <c r="G89" s="3">
        <v>0.01</v>
      </c>
      <c r="H89" s="3">
        <v>0.1</v>
      </c>
      <c r="I89" s="3">
        <v>0.03</v>
      </c>
      <c r="J89" s="3">
        <v>0</v>
      </c>
      <c r="K89" s="3">
        <v>2.13</v>
      </c>
      <c r="L89" s="3">
        <v>23.92</v>
      </c>
      <c r="M89" s="3">
        <v>18.61</v>
      </c>
      <c r="N89" s="3">
        <v>41.78</v>
      </c>
      <c r="O89" s="3">
        <v>0</v>
      </c>
      <c r="P89" s="3">
        <v>0</v>
      </c>
      <c r="Q89" s="3">
        <v>0</v>
      </c>
      <c r="R89" s="3">
        <v>0</v>
      </c>
      <c r="S89" s="3">
        <v>1.06</v>
      </c>
      <c r="T89" s="20"/>
      <c r="U89" s="20"/>
      <c r="V89" s="20"/>
      <c r="W89" s="20"/>
    </row>
    <row r="90" spans="1:23" ht="23.25" thickBot="1" x14ac:dyDescent="0.3">
      <c r="A90" s="5" t="s">
        <v>45</v>
      </c>
      <c r="B90" s="27">
        <v>100</v>
      </c>
      <c r="C90" s="27">
        <v>22.26</v>
      </c>
      <c r="D90" s="27">
        <v>14.21</v>
      </c>
      <c r="E90" s="27">
        <v>0</v>
      </c>
      <c r="F90" s="27">
        <v>232.47</v>
      </c>
      <c r="G90" s="27">
        <v>19.8</v>
      </c>
      <c r="H90" s="27">
        <v>0.12</v>
      </c>
      <c r="I90" s="27">
        <v>0.12</v>
      </c>
      <c r="J90" s="27">
        <v>0</v>
      </c>
      <c r="K90" s="27">
        <v>1.34</v>
      </c>
      <c r="L90" s="27">
        <v>16.899999999999999</v>
      </c>
      <c r="M90" s="27">
        <v>18.3</v>
      </c>
      <c r="N90" s="27">
        <v>142.4</v>
      </c>
      <c r="O90" s="27">
        <v>128</v>
      </c>
      <c r="P90" s="27">
        <v>0</v>
      </c>
      <c r="Q90" s="27">
        <v>0.21</v>
      </c>
      <c r="R90" s="27">
        <v>0.01</v>
      </c>
      <c r="S90" s="27">
        <v>1.24</v>
      </c>
      <c r="T90" s="20"/>
      <c r="U90" s="20"/>
      <c r="V90" s="20"/>
      <c r="W90" s="20"/>
    </row>
    <row r="91" spans="1:23" ht="34.5" thickBot="1" x14ac:dyDescent="0.3">
      <c r="A91" s="5" t="s">
        <v>46</v>
      </c>
      <c r="B91" s="3">
        <v>150</v>
      </c>
      <c r="C91" s="3">
        <v>5.85</v>
      </c>
      <c r="D91" s="3">
        <v>6.15</v>
      </c>
      <c r="E91" s="3">
        <v>31.26</v>
      </c>
      <c r="F91" s="3">
        <v>207.38</v>
      </c>
      <c r="G91" s="3">
        <v>0.05</v>
      </c>
      <c r="H91" s="3">
        <v>0.06</v>
      </c>
      <c r="I91" s="3">
        <v>1.4999999999999999E-2</v>
      </c>
      <c r="J91" s="3">
        <v>0.16</v>
      </c>
      <c r="K91" s="3">
        <v>0</v>
      </c>
      <c r="L91" s="3">
        <v>6.31</v>
      </c>
      <c r="M91" s="3">
        <v>8.32</v>
      </c>
      <c r="N91" s="3">
        <v>37.65</v>
      </c>
      <c r="O91" s="3">
        <v>87.7</v>
      </c>
      <c r="P91" s="3">
        <v>0.49</v>
      </c>
      <c r="Q91" s="3">
        <v>0</v>
      </c>
      <c r="R91" s="3">
        <v>0.03</v>
      </c>
      <c r="S91" s="3">
        <v>0.81</v>
      </c>
      <c r="T91" s="20"/>
      <c r="U91" s="20"/>
      <c r="V91" s="20"/>
      <c r="W91" s="20"/>
    </row>
    <row r="92" spans="1:23" ht="15.75" thickBot="1" x14ac:dyDescent="0.3">
      <c r="A92" s="5" t="s">
        <v>47</v>
      </c>
      <c r="B92" s="3">
        <v>200</v>
      </c>
      <c r="C92" s="3">
        <v>0</v>
      </c>
      <c r="D92" s="3">
        <v>0</v>
      </c>
      <c r="E92" s="3">
        <v>9.8000000000000007</v>
      </c>
      <c r="F92" s="3">
        <v>40</v>
      </c>
      <c r="G92" s="3">
        <v>0.25</v>
      </c>
      <c r="H92" s="3">
        <v>0.3</v>
      </c>
      <c r="I92" s="3">
        <v>0.3</v>
      </c>
      <c r="J92" s="3">
        <v>0</v>
      </c>
      <c r="K92" s="3">
        <v>15</v>
      </c>
      <c r="L92" s="3">
        <v>4.5</v>
      </c>
      <c r="M92" s="27">
        <v>1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3">
        <v>0</v>
      </c>
      <c r="T92" s="20"/>
      <c r="U92" s="20"/>
      <c r="V92" s="20"/>
      <c r="W92" s="20"/>
    </row>
    <row r="93" spans="1:23" ht="23.25" thickBot="1" x14ac:dyDescent="0.3">
      <c r="A93" s="5" t="s">
        <v>17</v>
      </c>
      <c r="B93" s="3">
        <v>30</v>
      </c>
      <c r="C93" s="3">
        <v>1.2</v>
      </c>
      <c r="D93" s="3">
        <v>0.9</v>
      </c>
      <c r="E93" s="3">
        <v>31.2</v>
      </c>
      <c r="F93" s="3">
        <v>148.5</v>
      </c>
      <c r="G93" s="3">
        <v>0</v>
      </c>
      <c r="H93" s="3">
        <v>0.2</v>
      </c>
      <c r="I93" s="3">
        <v>0.08</v>
      </c>
      <c r="J93" s="3">
        <v>0</v>
      </c>
      <c r="K93" s="3">
        <v>0</v>
      </c>
      <c r="L93" s="3">
        <v>35</v>
      </c>
      <c r="M93" s="3">
        <v>0</v>
      </c>
      <c r="N93" s="3">
        <v>0</v>
      </c>
      <c r="O93" s="3">
        <v>22</v>
      </c>
      <c r="P93" s="3">
        <v>0.01</v>
      </c>
      <c r="Q93" s="3">
        <v>0.02</v>
      </c>
      <c r="R93" s="3">
        <v>3.0000000000000001E-3</v>
      </c>
      <c r="S93" s="3">
        <v>3.9</v>
      </c>
      <c r="T93" s="21"/>
      <c r="U93" s="21"/>
      <c r="V93" s="21"/>
      <c r="W93" s="21"/>
    </row>
    <row r="94" spans="1:23" ht="23.25" thickBot="1" x14ac:dyDescent="0.3">
      <c r="A94" s="5" t="s">
        <v>38</v>
      </c>
      <c r="B94" s="3">
        <v>30</v>
      </c>
      <c r="C94" s="3">
        <v>2.2000000000000002</v>
      </c>
      <c r="D94" s="3">
        <v>0.9</v>
      </c>
      <c r="E94" s="3">
        <v>38</v>
      </c>
      <c r="F94" s="3">
        <v>199</v>
      </c>
      <c r="G94" s="3">
        <v>0</v>
      </c>
      <c r="H94" s="3">
        <v>0.2</v>
      </c>
      <c r="I94" s="3">
        <v>0</v>
      </c>
      <c r="J94" s="3">
        <v>0</v>
      </c>
      <c r="K94" s="3">
        <v>0</v>
      </c>
      <c r="L94" s="3">
        <v>23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1.9</v>
      </c>
      <c r="T94" s="20"/>
      <c r="U94" s="20"/>
      <c r="V94" s="20"/>
      <c r="W94" s="20"/>
    </row>
    <row r="95" spans="1:23" ht="15.75" thickBot="1" x14ac:dyDescent="0.3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20"/>
      <c r="U95" s="20"/>
      <c r="V95" s="20"/>
      <c r="W95" s="20"/>
    </row>
    <row r="96" spans="1:23" ht="15.75" thickBot="1" x14ac:dyDescent="0.3">
      <c r="A96" s="6" t="s">
        <v>39</v>
      </c>
      <c r="B96" s="28">
        <f>+B88+B89+B90+B91+B92+B93+B94</f>
        <v>770</v>
      </c>
      <c r="C96" s="28">
        <f t="shared" ref="C96:S96" si="6">C88+C89+C90+C91+C92+C93+C94</f>
        <v>38.660000000000011</v>
      </c>
      <c r="D96" s="28">
        <f t="shared" si="6"/>
        <v>22.599999999999998</v>
      </c>
      <c r="E96" s="28">
        <f t="shared" si="6"/>
        <v>124.82000000000001</v>
      </c>
      <c r="F96" s="28">
        <f t="shared" si="6"/>
        <v>918.29</v>
      </c>
      <c r="G96" s="28">
        <f t="shared" si="6"/>
        <v>20.110000000000003</v>
      </c>
      <c r="H96" s="28">
        <f t="shared" si="6"/>
        <v>1.0899999999999999</v>
      </c>
      <c r="I96" s="28">
        <f t="shared" si="6"/>
        <v>0.59499999999999997</v>
      </c>
      <c r="J96" s="28">
        <f t="shared" si="6"/>
        <v>0.16</v>
      </c>
      <c r="K96" s="28">
        <f t="shared" si="6"/>
        <v>28.47</v>
      </c>
      <c r="L96" s="28">
        <f t="shared" si="6"/>
        <v>129.63</v>
      </c>
      <c r="M96" s="28">
        <f t="shared" si="6"/>
        <v>67.22999999999999</v>
      </c>
      <c r="N96" s="28">
        <f t="shared" si="6"/>
        <v>283.83</v>
      </c>
      <c r="O96" s="28">
        <f t="shared" si="6"/>
        <v>237.7</v>
      </c>
      <c r="P96" s="28">
        <f t="shared" si="6"/>
        <v>0.5</v>
      </c>
      <c r="Q96" s="28">
        <f t="shared" si="6"/>
        <v>0.22999999999999998</v>
      </c>
      <c r="R96" s="28">
        <f t="shared" si="6"/>
        <v>4.3000000000000003E-2</v>
      </c>
      <c r="S96" s="28">
        <f t="shared" si="6"/>
        <v>8.91</v>
      </c>
      <c r="T96" s="22"/>
      <c r="U96" s="22"/>
      <c r="V96" s="22"/>
      <c r="W96" s="22"/>
    </row>
    <row r="97" spans="1:23" ht="15.75" thickBot="1" x14ac:dyDescent="0.3">
      <c r="A97" s="56" t="s">
        <v>0</v>
      </c>
      <c r="B97" s="2" t="s">
        <v>1</v>
      </c>
      <c r="C97" s="58" t="s">
        <v>2</v>
      </c>
      <c r="D97" s="59"/>
      <c r="E97" s="60"/>
      <c r="F97" s="61" t="s">
        <v>3</v>
      </c>
      <c r="G97" s="63" t="s">
        <v>4</v>
      </c>
      <c r="H97" s="64"/>
      <c r="I97" s="64"/>
      <c r="J97" s="65"/>
      <c r="K97" s="58" t="s">
        <v>5</v>
      </c>
      <c r="L97" s="59"/>
      <c r="M97" s="59"/>
      <c r="N97" s="59"/>
      <c r="O97" s="59"/>
      <c r="P97" s="59"/>
      <c r="Q97" s="59"/>
      <c r="R97" s="59"/>
      <c r="S97" s="60"/>
      <c r="T97" s="20"/>
      <c r="U97" s="20"/>
      <c r="V97" s="20"/>
      <c r="W97" s="20"/>
    </row>
    <row r="98" spans="1:23" ht="15.75" thickBot="1" x14ac:dyDescent="0.3">
      <c r="A98" s="57"/>
      <c r="B98" s="3" t="s">
        <v>70</v>
      </c>
      <c r="C98" s="4" t="s">
        <v>7</v>
      </c>
      <c r="D98" s="4" t="s">
        <v>8</v>
      </c>
      <c r="E98" s="4" t="s">
        <v>9</v>
      </c>
      <c r="F98" s="62"/>
      <c r="G98" s="4" t="s">
        <v>15</v>
      </c>
      <c r="H98" s="4" t="s">
        <v>13</v>
      </c>
      <c r="I98" s="4" t="s">
        <v>28</v>
      </c>
      <c r="J98" s="4" t="s">
        <v>30</v>
      </c>
      <c r="K98" s="4" t="s">
        <v>14</v>
      </c>
      <c r="L98" s="4" t="s">
        <v>10</v>
      </c>
      <c r="M98" s="4" t="s">
        <v>29</v>
      </c>
      <c r="N98" s="4" t="s">
        <v>11</v>
      </c>
      <c r="O98" s="4" t="s">
        <v>31</v>
      </c>
      <c r="P98" s="4" t="s">
        <v>34</v>
      </c>
      <c r="Q98" s="4" t="s">
        <v>33</v>
      </c>
      <c r="R98" s="4" t="s">
        <v>32</v>
      </c>
      <c r="S98" s="4" t="s">
        <v>12</v>
      </c>
      <c r="T98" s="20"/>
      <c r="U98" s="20"/>
      <c r="V98" s="20"/>
      <c r="W98" s="20"/>
    </row>
    <row r="99" spans="1:23" ht="15.75" thickBot="1" x14ac:dyDescent="0.3">
      <c r="A99" s="44" t="s">
        <v>69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20"/>
      <c r="U99" s="20"/>
      <c r="V99" s="20"/>
      <c r="W99" s="20"/>
    </row>
    <row r="100" spans="1:23" ht="34.5" thickBot="1" x14ac:dyDescent="0.3">
      <c r="A100" s="5" t="s">
        <v>43</v>
      </c>
      <c r="B100" s="3">
        <v>60</v>
      </c>
      <c r="C100" s="3">
        <v>0</v>
      </c>
      <c r="D100" s="3">
        <v>0.2</v>
      </c>
      <c r="E100" s="3">
        <v>6.5</v>
      </c>
      <c r="F100" s="3">
        <v>40</v>
      </c>
      <c r="G100" s="3">
        <v>0</v>
      </c>
      <c r="H100" s="3">
        <v>0.11</v>
      </c>
      <c r="I100" s="3">
        <v>0.05</v>
      </c>
      <c r="J100" s="3">
        <v>0</v>
      </c>
      <c r="K100" s="3">
        <v>10</v>
      </c>
      <c r="L100" s="3">
        <v>20</v>
      </c>
      <c r="M100" s="3">
        <v>21</v>
      </c>
      <c r="N100" s="3">
        <v>62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20"/>
      <c r="U100" s="20"/>
      <c r="V100" s="20"/>
      <c r="W100" s="20"/>
    </row>
    <row r="101" spans="1:23" ht="23.25" thickBot="1" x14ac:dyDescent="0.3">
      <c r="A101" s="5" t="s">
        <v>44</v>
      </c>
      <c r="B101" s="3">
        <v>250</v>
      </c>
      <c r="C101" s="3">
        <v>10.5</v>
      </c>
      <c r="D101" s="3">
        <v>0.48</v>
      </c>
      <c r="E101" s="3">
        <v>16.12</v>
      </c>
      <c r="F101" s="3">
        <v>101.88</v>
      </c>
      <c r="G101" s="3">
        <v>0.01</v>
      </c>
      <c r="H101" s="3">
        <v>0.1</v>
      </c>
      <c r="I101" s="3">
        <v>0.03</v>
      </c>
      <c r="J101" s="3">
        <v>0</v>
      </c>
      <c r="K101" s="3">
        <v>2.13</v>
      </c>
      <c r="L101" s="3">
        <v>23.92</v>
      </c>
      <c r="M101" s="3">
        <v>18.61</v>
      </c>
      <c r="N101" s="3">
        <v>41.78</v>
      </c>
      <c r="O101" s="3">
        <v>0</v>
      </c>
      <c r="P101" s="3">
        <v>0</v>
      </c>
      <c r="Q101" s="3">
        <v>0</v>
      </c>
      <c r="R101" s="3">
        <v>0</v>
      </c>
      <c r="S101" s="3">
        <v>1.06</v>
      </c>
      <c r="T101" s="20"/>
      <c r="U101" s="20"/>
      <c r="V101" s="20"/>
      <c r="W101" s="20"/>
    </row>
    <row r="102" spans="1:23" ht="23.25" thickBot="1" x14ac:dyDescent="0.3">
      <c r="A102" s="5" t="s">
        <v>45</v>
      </c>
      <c r="B102" s="27">
        <v>100</v>
      </c>
      <c r="C102" s="27">
        <v>22.26</v>
      </c>
      <c r="D102" s="27">
        <v>14.21</v>
      </c>
      <c r="E102" s="27">
        <v>0</v>
      </c>
      <c r="F102" s="27">
        <v>232.47</v>
      </c>
      <c r="G102" s="27">
        <v>19.8</v>
      </c>
      <c r="H102" s="27">
        <v>0.12</v>
      </c>
      <c r="I102" s="27">
        <v>0.12</v>
      </c>
      <c r="J102" s="27">
        <v>0</v>
      </c>
      <c r="K102" s="27">
        <v>1.34</v>
      </c>
      <c r="L102" s="27">
        <v>16.899999999999999</v>
      </c>
      <c r="M102" s="27">
        <v>18.3</v>
      </c>
      <c r="N102" s="27">
        <v>142.4</v>
      </c>
      <c r="O102" s="27">
        <v>128</v>
      </c>
      <c r="P102" s="27">
        <v>0</v>
      </c>
      <c r="Q102" s="27">
        <v>0.21</v>
      </c>
      <c r="R102" s="27">
        <v>0.01</v>
      </c>
      <c r="S102" s="27">
        <v>1.24</v>
      </c>
      <c r="T102" s="20"/>
      <c r="U102" s="20"/>
      <c r="V102" s="20"/>
      <c r="W102" s="20"/>
    </row>
    <row r="103" spans="1:23" ht="34.5" thickBot="1" x14ac:dyDescent="0.3">
      <c r="A103" s="5" t="s">
        <v>46</v>
      </c>
      <c r="B103" s="3">
        <v>150</v>
      </c>
      <c r="C103" s="3">
        <v>5.85</v>
      </c>
      <c r="D103" s="3">
        <v>6.15</v>
      </c>
      <c r="E103" s="3">
        <v>31.26</v>
      </c>
      <c r="F103" s="3">
        <v>207.38</v>
      </c>
      <c r="G103" s="3">
        <v>0.05</v>
      </c>
      <c r="H103" s="3">
        <v>0.06</v>
      </c>
      <c r="I103" s="3">
        <v>1.4999999999999999E-2</v>
      </c>
      <c r="J103" s="3">
        <v>0.16</v>
      </c>
      <c r="K103" s="3">
        <v>0</v>
      </c>
      <c r="L103" s="3">
        <v>6.31</v>
      </c>
      <c r="M103" s="3">
        <v>8.32</v>
      </c>
      <c r="N103" s="3">
        <v>37.65</v>
      </c>
      <c r="O103" s="3">
        <v>87.7</v>
      </c>
      <c r="P103" s="3">
        <v>0.49</v>
      </c>
      <c r="Q103" s="3">
        <v>0</v>
      </c>
      <c r="R103" s="3">
        <v>0.03</v>
      </c>
      <c r="S103" s="3">
        <v>0.81</v>
      </c>
      <c r="T103" s="21"/>
      <c r="U103" s="21"/>
      <c r="V103" s="21"/>
      <c r="W103" s="21"/>
    </row>
    <row r="104" spans="1:23" ht="15.75" thickBot="1" x14ac:dyDescent="0.3">
      <c r="A104" s="5" t="s">
        <v>47</v>
      </c>
      <c r="B104" s="3">
        <v>200</v>
      </c>
      <c r="C104" s="3">
        <v>0</v>
      </c>
      <c r="D104" s="3">
        <v>0</v>
      </c>
      <c r="E104" s="3">
        <v>9.8000000000000007</v>
      </c>
      <c r="F104" s="3">
        <v>40</v>
      </c>
      <c r="G104" s="3">
        <v>0.25</v>
      </c>
      <c r="H104" s="3">
        <v>0.3</v>
      </c>
      <c r="I104" s="3">
        <v>0.3</v>
      </c>
      <c r="J104" s="3">
        <v>0</v>
      </c>
      <c r="K104" s="3">
        <v>15</v>
      </c>
      <c r="L104" s="3">
        <v>4.5</v>
      </c>
      <c r="M104" s="27">
        <v>1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3">
        <v>0</v>
      </c>
      <c r="T104" s="20"/>
      <c r="U104" s="20"/>
      <c r="V104" s="20"/>
      <c r="W104" s="20"/>
    </row>
    <row r="105" spans="1:23" ht="23.25" thickBot="1" x14ac:dyDescent="0.3">
      <c r="A105" s="5" t="s">
        <v>17</v>
      </c>
      <c r="B105" s="3">
        <v>30</v>
      </c>
      <c r="C105" s="3">
        <v>1.2</v>
      </c>
      <c r="D105" s="3">
        <v>0.9</v>
      </c>
      <c r="E105" s="3">
        <v>31.2</v>
      </c>
      <c r="F105" s="3">
        <v>148.5</v>
      </c>
      <c r="G105" s="3">
        <v>0</v>
      </c>
      <c r="H105" s="3">
        <v>0.2</v>
      </c>
      <c r="I105" s="3">
        <v>0.08</v>
      </c>
      <c r="J105" s="3">
        <v>0</v>
      </c>
      <c r="K105" s="3">
        <v>0</v>
      </c>
      <c r="L105" s="3">
        <v>35</v>
      </c>
      <c r="M105" s="3">
        <v>0</v>
      </c>
      <c r="N105" s="3">
        <v>0</v>
      </c>
      <c r="O105" s="3">
        <v>22</v>
      </c>
      <c r="P105" s="3">
        <v>0.01</v>
      </c>
      <c r="Q105" s="3">
        <v>0.02</v>
      </c>
      <c r="R105" s="3">
        <v>3.0000000000000001E-3</v>
      </c>
      <c r="S105" s="3">
        <v>3.9</v>
      </c>
      <c r="T105" s="20"/>
      <c r="U105" s="20"/>
      <c r="V105" s="20"/>
      <c r="W105" s="20"/>
    </row>
    <row r="106" spans="1:23" ht="23.25" thickBot="1" x14ac:dyDescent="0.3">
      <c r="A106" s="5" t="s">
        <v>38</v>
      </c>
      <c r="B106" s="3">
        <v>30</v>
      </c>
      <c r="C106" s="3">
        <v>2.2000000000000002</v>
      </c>
      <c r="D106" s="3">
        <v>0.9</v>
      </c>
      <c r="E106" s="3">
        <v>38</v>
      </c>
      <c r="F106" s="3">
        <v>199</v>
      </c>
      <c r="G106" s="3">
        <v>0</v>
      </c>
      <c r="H106" s="3">
        <v>0.2</v>
      </c>
      <c r="I106" s="3">
        <v>0</v>
      </c>
      <c r="J106" s="3">
        <v>0</v>
      </c>
      <c r="K106" s="3">
        <v>0</v>
      </c>
      <c r="L106" s="3">
        <v>23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1.9</v>
      </c>
      <c r="T106" s="20"/>
      <c r="U106" s="20"/>
      <c r="V106" s="20"/>
      <c r="W106" s="20"/>
    </row>
    <row r="107" spans="1:23" ht="15.75" thickBot="1" x14ac:dyDescent="0.3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17"/>
      <c r="U107" s="17"/>
      <c r="V107" s="17"/>
      <c r="W107" s="17"/>
    </row>
    <row r="108" spans="1:23" ht="15.75" thickBot="1" x14ac:dyDescent="0.3">
      <c r="A108" s="6" t="s">
        <v>39</v>
      </c>
      <c r="B108" s="28">
        <f>+B100+B101+B102+B103+B104+B105+B106</f>
        <v>820</v>
      </c>
      <c r="C108" s="28">
        <f t="shared" ref="C108:S108" si="7">C100+C101+C102+C103+C104+C105+C106</f>
        <v>42.010000000000012</v>
      </c>
      <c r="D108" s="28">
        <f t="shared" si="7"/>
        <v>22.839999999999996</v>
      </c>
      <c r="E108" s="28">
        <f t="shared" si="7"/>
        <v>132.88</v>
      </c>
      <c r="F108" s="28">
        <f t="shared" si="7"/>
        <v>969.23</v>
      </c>
      <c r="G108" s="28">
        <f t="shared" si="7"/>
        <v>20.110000000000003</v>
      </c>
      <c r="H108" s="28">
        <f t="shared" si="7"/>
        <v>1.0899999999999999</v>
      </c>
      <c r="I108" s="28">
        <f t="shared" si="7"/>
        <v>0.59499999999999997</v>
      </c>
      <c r="J108" s="28">
        <f t="shared" si="7"/>
        <v>0.16</v>
      </c>
      <c r="K108" s="28">
        <f t="shared" si="7"/>
        <v>28.47</v>
      </c>
      <c r="L108" s="28">
        <f t="shared" si="7"/>
        <v>129.63</v>
      </c>
      <c r="M108" s="28">
        <f t="shared" si="7"/>
        <v>67.22999999999999</v>
      </c>
      <c r="N108" s="28">
        <f t="shared" si="7"/>
        <v>283.83</v>
      </c>
      <c r="O108" s="28">
        <f t="shared" si="7"/>
        <v>237.7</v>
      </c>
      <c r="P108" s="28">
        <f t="shared" si="7"/>
        <v>0.5</v>
      </c>
      <c r="Q108" s="28">
        <f t="shared" si="7"/>
        <v>0.22999999999999998</v>
      </c>
      <c r="R108" s="28">
        <f t="shared" si="7"/>
        <v>4.3000000000000003E-2</v>
      </c>
      <c r="S108" s="28">
        <f t="shared" si="7"/>
        <v>8.91</v>
      </c>
      <c r="T108" s="20"/>
      <c r="U108" s="20"/>
      <c r="V108" s="20"/>
      <c r="W108" s="20"/>
    </row>
    <row r="109" spans="1:23" ht="15.75" thickBot="1" x14ac:dyDescent="0.3">
      <c r="A109" s="10"/>
      <c r="B109" s="28"/>
      <c r="C109" s="47"/>
      <c r="D109" s="47"/>
      <c r="E109" s="28"/>
      <c r="F109" s="11"/>
      <c r="G109" s="47"/>
      <c r="H109" s="47"/>
      <c r="I109" s="47"/>
      <c r="J109" s="28"/>
      <c r="K109" s="47"/>
      <c r="L109" s="47"/>
      <c r="M109" s="47"/>
      <c r="N109" s="47"/>
      <c r="O109" s="47"/>
      <c r="P109" s="47"/>
      <c r="Q109" s="47"/>
      <c r="R109" s="47"/>
      <c r="S109" s="28"/>
      <c r="T109" s="20"/>
      <c r="U109" s="20"/>
      <c r="V109" s="20"/>
      <c r="W109" s="20"/>
    </row>
    <row r="110" spans="1:23" ht="15.75" thickBot="1" x14ac:dyDescent="0.3">
      <c r="A110" s="56" t="s">
        <v>0</v>
      </c>
      <c r="B110" s="2" t="s">
        <v>1</v>
      </c>
      <c r="C110" s="58" t="s">
        <v>2</v>
      </c>
      <c r="D110" s="59"/>
      <c r="E110" s="60"/>
      <c r="F110" s="61" t="s">
        <v>3</v>
      </c>
      <c r="G110" s="63" t="s">
        <v>4</v>
      </c>
      <c r="H110" s="64"/>
      <c r="I110" s="64"/>
      <c r="J110" s="65"/>
      <c r="K110" s="58" t="s">
        <v>5</v>
      </c>
      <c r="L110" s="59"/>
      <c r="M110" s="59"/>
      <c r="N110" s="59"/>
      <c r="O110" s="59"/>
      <c r="P110" s="59"/>
      <c r="Q110" s="59"/>
      <c r="R110" s="59"/>
      <c r="S110" s="60"/>
      <c r="T110" s="17"/>
      <c r="U110" s="17"/>
      <c r="V110" s="17"/>
      <c r="W110" s="17"/>
    </row>
    <row r="111" spans="1:23" ht="15.75" thickBot="1" x14ac:dyDescent="0.3">
      <c r="A111" s="57"/>
      <c r="B111" s="3" t="s">
        <v>68</v>
      </c>
      <c r="C111" s="4" t="s">
        <v>7</v>
      </c>
      <c r="D111" s="4" t="s">
        <v>8</v>
      </c>
      <c r="E111" s="4" t="s">
        <v>9</v>
      </c>
      <c r="F111" s="62"/>
      <c r="G111" s="4" t="s">
        <v>15</v>
      </c>
      <c r="H111" s="4" t="s">
        <v>13</v>
      </c>
      <c r="I111" s="4" t="s">
        <v>28</v>
      </c>
      <c r="J111" s="4" t="s">
        <v>30</v>
      </c>
      <c r="K111" s="4" t="s">
        <v>14</v>
      </c>
      <c r="L111" s="4" t="s">
        <v>10</v>
      </c>
      <c r="M111" s="4" t="s">
        <v>29</v>
      </c>
      <c r="N111" s="4" t="s">
        <v>11</v>
      </c>
      <c r="O111" s="4" t="s">
        <v>31</v>
      </c>
      <c r="P111" s="4" t="s">
        <v>34</v>
      </c>
      <c r="Q111" s="4" t="s">
        <v>33</v>
      </c>
      <c r="R111" s="4" t="s">
        <v>32</v>
      </c>
      <c r="S111" s="4" t="s">
        <v>12</v>
      </c>
      <c r="T111" s="17"/>
      <c r="U111" s="17"/>
      <c r="V111" s="17"/>
      <c r="W111" s="17"/>
    </row>
    <row r="112" spans="1:23" ht="15.75" thickBot="1" x14ac:dyDescent="0.3">
      <c r="A112" s="41" t="s">
        <v>71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17"/>
      <c r="U112" s="17"/>
      <c r="V112" s="17"/>
      <c r="W112" s="17"/>
    </row>
    <row r="113" spans="1:23" ht="34.5" thickBot="1" x14ac:dyDescent="0.3">
      <c r="A113" s="5" t="s">
        <v>48</v>
      </c>
      <c r="B113" s="3">
        <v>60</v>
      </c>
      <c r="C113" s="3">
        <v>2.8</v>
      </c>
      <c r="D113" s="3">
        <v>0</v>
      </c>
      <c r="E113" s="3">
        <v>1.3</v>
      </c>
      <c r="F113" s="3">
        <v>16.100000000000001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17"/>
      <c r="U113" s="17"/>
      <c r="V113" s="17"/>
      <c r="W113" s="17"/>
    </row>
    <row r="114" spans="1:23" ht="45.75" thickBot="1" x14ac:dyDescent="0.3">
      <c r="A114" s="5" t="s">
        <v>49</v>
      </c>
      <c r="B114" s="3">
        <v>200</v>
      </c>
      <c r="C114" s="3">
        <v>3.48</v>
      </c>
      <c r="D114" s="3">
        <v>0.54</v>
      </c>
      <c r="E114" s="3">
        <v>14.52</v>
      </c>
      <c r="F114" s="3">
        <v>85.64</v>
      </c>
      <c r="G114" s="3">
        <v>0</v>
      </c>
      <c r="H114" s="3">
        <v>0.08</v>
      </c>
      <c r="I114" s="3">
        <v>0.08</v>
      </c>
      <c r="J114" s="3">
        <v>0.03</v>
      </c>
      <c r="K114" s="3">
        <v>2.96</v>
      </c>
      <c r="L114" s="3">
        <v>23.58</v>
      </c>
      <c r="M114" s="3">
        <v>22.58</v>
      </c>
      <c r="N114" s="3">
        <v>276.14</v>
      </c>
      <c r="O114" s="3">
        <v>70.97</v>
      </c>
      <c r="P114" s="3">
        <v>0.43</v>
      </c>
      <c r="Q114" s="3">
        <v>2E-3</v>
      </c>
      <c r="R114" s="3">
        <v>8.0000000000000002E-3</v>
      </c>
      <c r="S114" s="3">
        <v>0.57999999999999996</v>
      </c>
      <c r="T114" s="17"/>
      <c r="U114" s="17"/>
      <c r="V114" s="17"/>
      <c r="W114" s="17"/>
    </row>
    <row r="115" spans="1:23" ht="23.25" thickBot="1" x14ac:dyDescent="0.3">
      <c r="A115" s="5" t="s">
        <v>50</v>
      </c>
      <c r="B115" s="3">
        <v>100</v>
      </c>
      <c r="C115" s="3">
        <v>22.35</v>
      </c>
      <c r="D115" s="3">
        <v>3.11</v>
      </c>
      <c r="E115" s="3">
        <v>5.96</v>
      </c>
      <c r="F115" s="3">
        <v>136.63</v>
      </c>
      <c r="G115" s="3">
        <v>0.04</v>
      </c>
      <c r="H115" s="3">
        <v>0.03</v>
      </c>
      <c r="I115" s="27">
        <v>0.19</v>
      </c>
      <c r="J115" s="27">
        <v>0</v>
      </c>
      <c r="K115" s="3">
        <v>0.62</v>
      </c>
      <c r="L115" s="3">
        <v>61.82</v>
      </c>
      <c r="M115" s="3">
        <v>28.66</v>
      </c>
      <c r="N115" s="3">
        <v>261.26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17"/>
      <c r="U115" s="17"/>
      <c r="V115" s="17"/>
      <c r="W115" s="17"/>
    </row>
    <row r="116" spans="1:23" ht="23.25" thickBot="1" x14ac:dyDescent="0.3">
      <c r="A116" s="7" t="s">
        <v>21</v>
      </c>
      <c r="B116" s="3">
        <v>150</v>
      </c>
      <c r="C116" s="3">
        <v>11.4</v>
      </c>
      <c r="D116" s="3">
        <v>9.64</v>
      </c>
      <c r="E116" s="3">
        <v>54.9</v>
      </c>
      <c r="F116" s="3">
        <v>360.68</v>
      </c>
      <c r="G116" s="3">
        <v>0.04</v>
      </c>
      <c r="H116" s="3">
        <v>0.28000000000000003</v>
      </c>
      <c r="I116" s="3">
        <v>0.14000000000000001</v>
      </c>
      <c r="J116" s="3">
        <v>0</v>
      </c>
      <c r="K116" s="3">
        <v>0</v>
      </c>
      <c r="L116" s="3">
        <v>18.98</v>
      </c>
      <c r="M116" s="3">
        <v>180.36</v>
      </c>
      <c r="N116" s="3">
        <v>270.16000000000003</v>
      </c>
      <c r="O116" s="3">
        <v>100.12</v>
      </c>
      <c r="P116" s="3">
        <v>0.32</v>
      </c>
      <c r="Q116" s="3">
        <v>0.06</v>
      </c>
      <c r="R116" s="3">
        <v>8.0000000000000002E-3</v>
      </c>
      <c r="S116" s="3">
        <v>6.06</v>
      </c>
      <c r="T116" s="17"/>
      <c r="U116" s="17"/>
      <c r="V116" s="17"/>
      <c r="W116" s="17"/>
    </row>
    <row r="117" spans="1:23" ht="34.5" thickBot="1" x14ac:dyDescent="0.3">
      <c r="A117" s="5" t="s">
        <v>16</v>
      </c>
      <c r="B117" s="3">
        <v>200</v>
      </c>
      <c r="C117" s="3">
        <v>1.04</v>
      </c>
      <c r="D117" s="3">
        <v>0</v>
      </c>
      <c r="E117" s="3">
        <v>26.96</v>
      </c>
      <c r="F117" s="3">
        <v>107.44</v>
      </c>
      <c r="G117" s="3">
        <v>0</v>
      </c>
      <c r="H117" s="3">
        <v>0.02</v>
      </c>
      <c r="I117" s="3">
        <v>0.04</v>
      </c>
      <c r="J117" s="3">
        <v>0</v>
      </c>
      <c r="K117" s="3">
        <v>0.8</v>
      </c>
      <c r="L117" s="3">
        <v>41.14</v>
      </c>
      <c r="M117" s="27">
        <v>22.96</v>
      </c>
      <c r="N117" s="27">
        <v>29.2</v>
      </c>
      <c r="O117" s="27">
        <v>62.6</v>
      </c>
      <c r="P117" s="27">
        <v>0.08</v>
      </c>
      <c r="Q117" s="27">
        <v>0</v>
      </c>
      <c r="R117" s="27">
        <v>2E-3</v>
      </c>
      <c r="S117" s="3">
        <v>0.68</v>
      </c>
      <c r="T117" s="17"/>
      <c r="U117" s="17"/>
      <c r="V117" s="17"/>
      <c r="W117" s="17"/>
    </row>
    <row r="118" spans="1:23" ht="23.25" thickBot="1" x14ac:dyDescent="0.3">
      <c r="A118" s="5" t="s">
        <v>17</v>
      </c>
      <c r="B118" s="3">
        <v>30</v>
      </c>
      <c r="C118" s="3">
        <v>1.2</v>
      </c>
      <c r="D118" s="3">
        <v>0.9</v>
      </c>
      <c r="E118" s="3">
        <v>31.2</v>
      </c>
      <c r="F118" s="3">
        <v>148.5</v>
      </c>
      <c r="G118" s="3">
        <v>0</v>
      </c>
      <c r="H118" s="3">
        <v>0.2</v>
      </c>
      <c r="I118" s="3">
        <v>0.08</v>
      </c>
      <c r="J118" s="3">
        <v>0</v>
      </c>
      <c r="K118" s="3">
        <v>0</v>
      </c>
      <c r="L118" s="3">
        <v>35</v>
      </c>
      <c r="M118" s="3">
        <v>0</v>
      </c>
      <c r="N118" s="3">
        <v>0</v>
      </c>
      <c r="O118" s="3">
        <v>22</v>
      </c>
      <c r="P118" s="3">
        <v>0.01</v>
      </c>
      <c r="Q118" s="3">
        <v>0.02</v>
      </c>
      <c r="R118" s="3">
        <v>3.0000000000000001E-3</v>
      </c>
      <c r="S118" s="3">
        <v>3.9</v>
      </c>
      <c r="T118" s="20"/>
      <c r="U118" s="20"/>
      <c r="V118" s="20"/>
      <c r="W118" s="20"/>
    </row>
    <row r="119" spans="1:23" ht="23.25" thickBot="1" x14ac:dyDescent="0.3">
      <c r="A119" s="5" t="s">
        <v>38</v>
      </c>
      <c r="B119" s="3">
        <v>30</v>
      </c>
      <c r="C119" s="3">
        <v>2.2000000000000002</v>
      </c>
      <c r="D119" s="3">
        <v>0.9</v>
      </c>
      <c r="E119" s="3">
        <v>38</v>
      </c>
      <c r="F119" s="3">
        <v>199</v>
      </c>
      <c r="G119" s="3">
        <v>0</v>
      </c>
      <c r="H119" s="3">
        <v>0.2</v>
      </c>
      <c r="I119" s="3">
        <v>0</v>
      </c>
      <c r="J119" s="3">
        <v>0</v>
      </c>
      <c r="K119" s="3">
        <v>0</v>
      </c>
      <c r="L119" s="3">
        <v>23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1.9</v>
      </c>
      <c r="T119" s="20"/>
      <c r="U119" s="20"/>
      <c r="V119" s="20"/>
      <c r="W119" s="20"/>
    </row>
    <row r="120" spans="1:23" ht="15.75" thickBot="1" x14ac:dyDescent="0.3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20"/>
      <c r="U120" s="20"/>
      <c r="V120" s="20"/>
      <c r="W120" s="20"/>
    </row>
    <row r="121" spans="1:23" x14ac:dyDescent="0.25">
      <c r="A121" s="66" t="s">
        <v>39</v>
      </c>
      <c r="B121" s="56">
        <f>+B113+B114+B115+B116+B117+B118+B119</f>
        <v>770</v>
      </c>
      <c r="C121" s="56">
        <f t="shared" ref="C121:S121" si="8">C113+C114+C115+C116+C117+C118+C119</f>
        <v>44.470000000000006</v>
      </c>
      <c r="D121" s="56">
        <f t="shared" si="8"/>
        <v>15.090000000000002</v>
      </c>
      <c r="E121" s="56">
        <f t="shared" si="8"/>
        <v>172.84</v>
      </c>
      <c r="F121" s="56">
        <f t="shared" si="8"/>
        <v>1053.99</v>
      </c>
      <c r="G121" s="56">
        <f t="shared" si="8"/>
        <v>0.08</v>
      </c>
      <c r="H121" s="56">
        <f t="shared" si="8"/>
        <v>0.81</v>
      </c>
      <c r="I121" s="56">
        <f t="shared" si="8"/>
        <v>0.53</v>
      </c>
      <c r="J121" s="56">
        <f t="shared" si="8"/>
        <v>0.03</v>
      </c>
      <c r="K121" s="56">
        <f t="shared" si="8"/>
        <v>4.38</v>
      </c>
      <c r="L121" s="56">
        <f t="shared" si="8"/>
        <v>203.52</v>
      </c>
      <c r="M121" s="56">
        <f t="shared" si="8"/>
        <v>254.56000000000003</v>
      </c>
      <c r="N121" s="29">
        <f t="shared" si="8"/>
        <v>836.76</v>
      </c>
      <c r="O121" s="29">
        <f t="shared" si="8"/>
        <v>255.69</v>
      </c>
      <c r="P121" s="29">
        <f t="shared" si="8"/>
        <v>0.84</v>
      </c>
      <c r="Q121" s="29">
        <f t="shared" si="8"/>
        <v>8.2000000000000003E-2</v>
      </c>
      <c r="R121" s="29">
        <f t="shared" si="8"/>
        <v>2.1000000000000001E-2</v>
      </c>
      <c r="S121" s="56">
        <f t="shared" si="8"/>
        <v>13.12</v>
      </c>
      <c r="T121" s="21"/>
      <c r="U121" s="21"/>
      <c r="V121" s="21"/>
      <c r="W121" s="21"/>
    </row>
    <row r="122" spans="1:23" ht="15.75" thickBot="1" x14ac:dyDescent="0.3">
      <c r="A122" s="6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30"/>
      <c r="O122" s="30"/>
      <c r="P122" s="30"/>
      <c r="Q122" s="30"/>
      <c r="R122" s="30"/>
      <c r="S122" s="57"/>
      <c r="T122" s="20"/>
      <c r="U122" s="20"/>
      <c r="V122" s="20"/>
      <c r="W122" s="20"/>
    </row>
    <row r="123" spans="1:23" ht="15.75" thickBot="1" x14ac:dyDescent="0.3">
      <c r="A123" s="56" t="s">
        <v>0</v>
      </c>
      <c r="B123" s="2" t="s">
        <v>1</v>
      </c>
      <c r="C123" s="58" t="s">
        <v>2</v>
      </c>
      <c r="D123" s="59"/>
      <c r="E123" s="60"/>
      <c r="F123" s="61" t="s">
        <v>3</v>
      </c>
      <c r="G123" s="63" t="s">
        <v>4</v>
      </c>
      <c r="H123" s="64"/>
      <c r="I123" s="64"/>
      <c r="J123" s="65"/>
      <c r="K123" s="58" t="s">
        <v>5</v>
      </c>
      <c r="L123" s="59"/>
      <c r="M123" s="59"/>
      <c r="N123" s="59"/>
      <c r="O123" s="59"/>
      <c r="P123" s="59"/>
      <c r="Q123" s="59"/>
      <c r="R123" s="59"/>
      <c r="S123" s="60"/>
      <c r="T123" s="20"/>
      <c r="U123" s="20"/>
      <c r="V123" s="20"/>
      <c r="W123" s="20"/>
    </row>
    <row r="124" spans="1:23" ht="15.75" thickBot="1" x14ac:dyDescent="0.3">
      <c r="A124" s="57"/>
      <c r="B124" s="3" t="s">
        <v>70</v>
      </c>
      <c r="C124" s="4" t="s">
        <v>7</v>
      </c>
      <c r="D124" s="4" t="s">
        <v>8</v>
      </c>
      <c r="E124" s="4" t="s">
        <v>9</v>
      </c>
      <c r="F124" s="62"/>
      <c r="G124" s="4" t="s">
        <v>15</v>
      </c>
      <c r="H124" s="4" t="s">
        <v>13</v>
      </c>
      <c r="I124" s="4" t="s">
        <v>28</v>
      </c>
      <c r="J124" s="4" t="s">
        <v>30</v>
      </c>
      <c r="K124" s="4" t="s">
        <v>14</v>
      </c>
      <c r="L124" s="4" t="s">
        <v>10</v>
      </c>
      <c r="M124" s="4" t="s">
        <v>29</v>
      </c>
      <c r="N124" s="4" t="s">
        <v>11</v>
      </c>
      <c r="O124" s="4" t="s">
        <v>31</v>
      </c>
      <c r="P124" s="4" t="s">
        <v>34</v>
      </c>
      <c r="Q124" s="4" t="s">
        <v>33</v>
      </c>
      <c r="R124" s="4" t="s">
        <v>32</v>
      </c>
      <c r="S124" s="4" t="s">
        <v>12</v>
      </c>
      <c r="T124" s="20"/>
      <c r="U124" s="20"/>
      <c r="V124" s="20"/>
      <c r="W124" s="20"/>
    </row>
    <row r="125" spans="1:23" ht="15.75" thickBot="1" x14ac:dyDescent="0.3">
      <c r="A125" s="41" t="s">
        <v>71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20"/>
      <c r="U125" s="20"/>
      <c r="V125" s="20"/>
      <c r="W125" s="20"/>
    </row>
    <row r="126" spans="1:23" ht="34.5" thickBot="1" x14ac:dyDescent="0.3">
      <c r="A126" s="5" t="s">
        <v>48</v>
      </c>
      <c r="B126" s="3">
        <v>60</v>
      </c>
      <c r="C126" s="3">
        <v>2.8</v>
      </c>
      <c r="D126" s="3">
        <v>0</v>
      </c>
      <c r="E126" s="3">
        <v>1.3</v>
      </c>
      <c r="F126" s="3">
        <v>16.100000000000001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20"/>
      <c r="U126" s="20"/>
      <c r="V126" s="20"/>
      <c r="W126" s="20"/>
    </row>
    <row r="127" spans="1:23" ht="45.75" thickBot="1" x14ac:dyDescent="0.3">
      <c r="A127" s="5" t="s">
        <v>49</v>
      </c>
      <c r="B127" s="3">
        <v>250</v>
      </c>
      <c r="C127" s="3">
        <v>6.5</v>
      </c>
      <c r="D127" s="3">
        <v>5.3</v>
      </c>
      <c r="E127" s="3">
        <v>14.52</v>
      </c>
      <c r="F127" s="3">
        <v>191</v>
      </c>
      <c r="G127" s="3">
        <v>0</v>
      </c>
      <c r="H127" s="3">
        <v>0.14000000000000001</v>
      </c>
      <c r="I127" s="3">
        <v>0.08</v>
      </c>
      <c r="J127" s="3">
        <v>0.03</v>
      </c>
      <c r="K127" s="3">
        <v>2.96</v>
      </c>
      <c r="L127" s="3">
        <v>23.58</v>
      </c>
      <c r="M127" s="3">
        <v>22.58</v>
      </c>
      <c r="N127" s="3">
        <v>276.14</v>
      </c>
      <c r="O127" s="3">
        <v>70.97</v>
      </c>
      <c r="P127" s="3">
        <v>0.43</v>
      </c>
      <c r="Q127" s="3">
        <v>2E-3</v>
      </c>
      <c r="R127" s="3">
        <v>8.0000000000000002E-3</v>
      </c>
      <c r="S127" s="3">
        <v>0.57999999999999996</v>
      </c>
      <c r="T127" s="20"/>
      <c r="U127" s="20"/>
      <c r="V127" s="20"/>
      <c r="W127" s="20"/>
    </row>
    <row r="128" spans="1:23" ht="23.25" thickBot="1" x14ac:dyDescent="0.3">
      <c r="A128" s="5" t="s">
        <v>50</v>
      </c>
      <c r="B128" s="3">
        <v>100</v>
      </c>
      <c r="C128" s="3">
        <v>22.35</v>
      </c>
      <c r="D128" s="3">
        <v>3.11</v>
      </c>
      <c r="E128" s="3">
        <v>5.96</v>
      </c>
      <c r="F128" s="3">
        <v>136.63</v>
      </c>
      <c r="G128" s="3">
        <v>0.04</v>
      </c>
      <c r="H128" s="3">
        <v>0.03</v>
      </c>
      <c r="I128" s="27">
        <v>0.19</v>
      </c>
      <c r="J128" s="27">
        <v>0</v>
      </c>
      <c r="K128" s="3">
        <v>0.62</v>
      </c>
      <c r="L128" s="3">
        <v>61.82</v>
      </c>
      <c r="M128" s="3">
        <v>28.66</v>
      </c>
      <c r="N128" s="3">
        <v>261.26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20"/>
      <c r="U128" s="20"/>
      <c r="V128" s="20"/>
      <c r="W128" s="20"/>
    </row>
    <row r="129" spans="1:23" ht="23.25" thickBot="1" x14ac:dyDescent="0.3">
      <c r="A129" s="7" t="s">
        <v>21</v>
      </c>
      <c r="B129" s="3">
        <v>150</v>
      </c>
      <c r="C129" s="3">
        <v>11.4</v>
      </c>
      <c r="D129" s="3">
        <v>9.64</v>
      </c>
      <c r="E129" s="3">
        <v>54.9</v>
      </c>
      <c r="F129" s="3">
        <v>360.68</v>
      </c>
      <c r="G129" s="3">
        <v>0.04</v>
      </c>
      <c r="H129" s="3">
        <v>0.28000000000000003</v>
      </c>
      <c r="I129" s="3">
        <v>0.14000000000000001</v>
      </c>
      <c r="J129" s="3">
        <v>0</v>
      </c>
      <c r="K129" s="3">
        <v>0</v>
      </c>
      <c r="L129" s="3">
        <v>18.98</v>
      </c>
      <c r="M129" s="3">
        <v>180.36</v>
      </c>
      <c r="N129" s="3">
        <v>270.16000000000003</v>
      </c>
      <c r="O129" s="3">
        <v>100.12</v>
      </c>
      <c r="P129" s="3">
        <v>0.32</v>
      </c>
      <c r="Q129" s="3">
        <v>0.06</v>
      </c>
      <c r="R129" s="3">
        <v>8.0000000000000002E-3</v>
      </c>
      <c r="S129" s="3">
        <v>6.06</v>
      </c>
      <c r="T129" s="21"/>
      <c r="U129" s="21"/>
      <c r="V129" s="21"/>
      <c r="W129" s="21"/>
    </row>
    <row r="130" spans="1:23" ht="34.5" thickBot="1" x14ac:dyDescent="0.3">
      <c r="A130" s="5" t="s">
        <v>16</v>
      </c>
      <c r="B130" s="3">
        <v>200</v>
      </c>
      <c r="C130" s="3">
        <v>1.04</v>
      </c>
      <c r="D130" s="3">
        <v>0</v>
      </c>
      <c r="E130" s="3">
        <v>26.96</v>
      </c>
      <c r="F130" s="3">
        <v>107.44</v>
      </c>
      <c r="G130" s="3">
        <v>0</v>
      </c>
      <c r="H130" s="3">
        <v>0.02</v>
      </c>
      <c r="I130" s="3">
        <v>0.04</v>
      </c>
      <c r="J130" s="3">
        <v>0</v>
      </c>
      <c r="K130" s="3">
        <v>0.8</v>
      </c>
      <c r="L130" s="3">
        <v>41.14</v>
      </c>
      <c r="M130" s="27">
        <v>22.96</v>
      </c>
      <c r="N130" s="27">
        <v>29.2</v>
      </c>
      <c r="O130" s="27">
        <v>62.6</v>
      </c>
      <c r="P130" s="27">
        <v>0.08</v>
      </c>
      <c r="Q130" s="27">
        <v>0</v>
      </c>
      <c r="R130" s="27">
        <v>2E-3</v>
      </c>
      <c r="S130" s="3">
        <v>0.68</v>
      </c>
      <c r="T130" s="21"/>
      <c r="U130" s="21"/>
      <c r="V130" s="21"/>
      <c r="W130" s="21"/>
    </row>
    <row r="131" spans="1:23" ht="23.25" thickBot="1" x14ac:dyDescent="0.3">
      <c r="A131" s="5" t="s">
        <v>17</v>
      </c>
      <c r="B131" s="3">
        <v>30</v>
      </c>
      <c r="C131" s="3">
        <v>1.2</v>
      </c>
      <c r="D131" s="3">
        <v>0.9</v>
      </c>
      <c r="E131" s="3">
        <v>31.2</v>
      </c>
      <c r="F131" s="3">
        <v>148.5</v>
      </c>
      <c r="G131" s="3">
        <v>0</v>
      </c>
      <c r="H131" s="3">
        <v>0.2</v>
      </c>
      <c r="I131" s="3">
        <v>0.08</v>
      </c>
      <c r="J131" s="3">
        <v>0</v>
      </c>
      <c r="K131" s="3">
        <v>0</v>
      </c>
      <c r="L131" s="3">
        <v>35</v>
      </c>
      <c r="M131" s="3">
        <v>0</v>
      </c>
      <c r="N131" s="3">
        <v>0</v>
      </c>
      <c r="O131" s="3">
        <v>22</v>
      </c>
      <c r="P131" s="3">
        <v>0.01</v>
      </c>
      <c r="Q131" s="3">
        <v>0.02</v>
      </c>
      <c r="R131" s="3">
        <v>3.0000000000000001E-3</v>
      </c>
      <c r="S131" s="3">
        <v>3.9</v>
      </c>
    </row>
    <row r="132" spans="1:23" ht="23.25" thickBot="1" x14ac:dyDescent="0.3">
      <c r="A132" s="5" t="s">
        <v>38</v>
      </c>
      <c r="B132" s="3">
        <v>30</v>
      </c>
      <c r="C132" s="3">
        <v>2.2000000000000002</v>
      </c>
      <c r="D132" s="3">
        <v>0.9</v>
      </c>
      <c r="E132" s="3">
        <v>38</v>
      </c>
      <c r="F132" s="3">
        <v>199</v>
      </c>
      <c r="G132" s="3">
        <v>0</v>
      </c>
      <c r="H132" s="3">
        <v>0.2</v>
      </c>
      <c r="I132" s="3">
        <v>0</v>
      </c>
      <c r="J132" s="3">
        <v>0</v>
      </c>
      <c r="K132" s="3">
        <v>0</v>
      </c>
      <c r="L132" s="3">
        <v>23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1.9</v>
      </c>
    </row>
    <row r="133" spans="1:23" ht="15.75" thickBot="1" x14ac:dyDescent="0.3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23" x14ac:dyDescent="0.25">
      <c r="A134" s="66" t="s">
        <v>39</v>
      </c>
      <c r="B134" s="56">
        <f>+B126+B127+B128+B129+B130+B131+B132</f>
        <v>820</v>
      </c>
      <c r="C134" s="56">
        <f t="shared" ref="C134:S134" si="9">C126+C127+C128+C129+C130+C131+C132</f>
        <v>47.490000000000009</v>
      </c>
      <c r="D134" s="56">
        <f t="shared" si="9"/>
        <v>19.849999999999998</v>
      </c>
      <c r="E134" s="56">
        <f t="shared" si="9"/>
        <v>172.84</v>
      </c>
      <c r="F134" s="56">
        <f t="shared" si="9"/>
        <v>1159.3500000000001</v>
      </c>
      <c r="G134" s="56">
        <f t="shared" si="9"/>
        <v>0.08</v>
      </c>
      <c r="H134" s="56">
        <f t="shared" si="9"/>
        <v>0.87000000000000011</v>
      </c>
      <c r="I134" s="56">
        <f t="shared" si="9"/>
        <v>0.53</v>
      </c>
      <c r="J134" s="56">
        <f t="shared" si="9"/>
        <v>0.03</v>
      </c>
      <c r="K134" s="56">
        <f t="shared" si="9"/>
        <v>4.38</v>
      </c>
      <c r="L134" s="56">
        <f t="shared" si="9"/>
        <v>203.52</v>
      </c>
      <c r="M134" s="56">
        <f t="shared" si="9"/>
        <v>254.56000000000003</v>
      </c>
      <c r="N134" s="37">
        <f t="shared" si="9"/>
        <v>836.76</v>
      </c>
      <c r="O134" s="37">
        <f t="shared" si="9"/>
        <v>255.69</v>
      </c>
      <c r="P134" s="37">
        <f t="shared" si="9"/>
        <v>0.84</v>
      </c>
      <c r="Q134" s="37">
        <f t="shared" si="9"/>
        <v>8.2000000000000003E-2</v>
      </c>
      <c r="R134" s="37">
        <f t="shared" si="9"/>
        <v>2.1000000000000001E-2</v>
      </c>
      <c r="S134" s="56">
        <f t="shared" si="9"/>
        <v>13.12</v>
      </c>
    </row>
    <row r="135" spans="1:23" ht="15.75" thickBot="1" x14ac:dyDescent="0.3">
      <c r="A135" s="6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38"/>
      <c r="O135" s="38"/>
      <c r="P135" s="38"/>
      <c r="Q135" s="38"/>
      <c r="R135" s="38"/>
      <c r="S135" s="57"/>
    </row>
    <row r="136" spans="1:23" ht="15.75" thickBot="1" x14ac:dyDescent="0.3">
      <c r="A136" s="49"/>
      <c r="B136" s="28"/>
      <c r="C136" s="50"/>
      <c r="D136" s="47"/>
      <c r="E136" s="28"/>
      <c r="F136" s="51"/>
      <c r="G136" s="50"/>
      <c r="H136" s="47"/>
      <c r="I136" s="47"/>
      <c r="J136" s="28"/>
      <c r="K136" s="50"/>
      <c r="L136" s="47"/>
      <c r="M136" s="47"/>
      <c r="N136" s="47"/>
      <c r="O136" s="47"/>
      <c r="P136" s="47"/>
      <c r="Q136" s="47"/>
      <c r="R136" s="47"/>
      <c r="S136" s="28"/>
    </row>
    <row r="137" spans="1:23" ht="15.75" thickBot="1" x14ac:dyDescent="0.3">
      <c r="A137" s="56" t="s">
        <v>0</v>
      </c>
      <c r="B137" s="2" t="s">
        <v>1</v>
      </c>
      <c r="C137" s="58" t="s">
        <v>2</v>
      </c>
      <c r="D137" s="59"/>
      <c r="E137" s="60"/>
      <c r="F137" s="61" t="s">
        <v>3</v>
      </c>
      <c r="G137" s="63" t="s">
        <v>4</v>
      </c>
      <c r="H137" s="64"/>
      <c r="I137" s="64"/>
      <c r="J137" s="65"/>
      <c r="K137" s="58" t="s">
        <v>5</v>
      </c>
      <c r="L137" s="59"/>
      <c r="M137" s="59"/>
      <c r="N137" s="59"/>
      <c r="O137" s="59"/>
      <c r="P137" s="59"/>
      <c r="Q137" s="59"/>
      <c r="R137" s="59"/>
      <c r="S137" s="60"/>
    </row>
    <row r="138" spans="1:23" ht="15.75" thickBot="1" x14ac:dyDescent="0.3">
      <c r="A138" s="57"/>
      <c r="B138" s="3" t="s">
        <v>68</v>
      </c>
      <c r="C138" s="4" t="s">
        <v>7</v>
      </c>
      <c r="D138" s="4" t="s">
        <v>8</v>
      </c>
      <c r="E138" s="4" t="s">
        <v>9</v>
      </c>
      <c r="F138" s="62"/>
      <c r="G138" s="4" t="s">
        <v>15</v>
      </c>
      <c r="H138" s="4" t="s">
        <v>13</v>
      </c>
      <c r="I138" s="4" t="s">
        <v>28</v>
      </c>
      <c r="J138" s="4" t="s">
        <v>30</v>
      </c>
      <c r="K138" s="4" t="s">
        <v>14</v>
      </c>
      <c r="L138" s="4" t="s">
        <v>10</v>
      </c>
      <c r="M138" s="4" t="s">
        <v>29</v>
      </c>
      <c r="N138" s="4" t="s">
        <v>11</v>
      </c>
      <c r="O138" s="4" t="s">
        <v>31</v>
      </c>
      <c r="P138" s="4" t="s">
        <v>34</v>
      </c>
      <c r="Q138" s="4" t="s">
        <v>33</v>
      </c>
      <c r="R138" s="4" t="s">
        <v>32</v>
      </c>
      <c r="S138" s="4" t="s">
        <v>12</v>
      </c>
    </row>
    <row r="139" spans="1:23" ht="15.75" thickBot="1" x14ac:dyDescent="0.3">
      <c r="A139" s="41" t="s">
        <v>72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23" ht="23.25" thickBot="1" x14ac:dyDescent="0.3">
      <c r="A140" s="5" t="s">
        <v>51</v>
      </c>
      <c r="B140" s="3">
        <v>60</v>
      </c>
      <c r="C140" s="3">
        <v>0</v>
      </c>
      <c r="D140" s="3">
        <v>0.2</v>
      </c>
      <c r="E140" s="3">
        <v>6.5</v>
      </c>
      <c r="F140" s="3">
        <v>40</v>
      </c>
      <c r="G140" s="3">
        <v>0</v>
      </c>
      <c r="H140" s="3">
        <v>0.11</v>
      </c>
      <c r="I140" s="3">
        <v>0.05</v>
      </c>
      <c r="J140" s="3">
        <v>0</v>
      </c>
      <c r="K140" s="3">
        <v>10</v>
      </c>
      <c r="L140" s="3">
        <v>20</v>
      </c>
      <c r="M140" s="3">
        <v>21</v>
      </c>
      <c r="N140" s="3">
        <v>62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</row>
    <row r="141" spans="1:23" ht="23.25" thickBot="1" x14ac:dyDescent="0.3">
      <c r="A141" s="5" t="s">
        <v>27</v>
      </c>
      <c r="B141" s="3">
        <v>200</v>
      </c>
      <c r="C141" s="3">
        <v>6.38</v>
      </c>
      <c r="D141" s="31">
        <v>0.3</v>
      </c>
      <c r="E141" s="3">
        <v>4.6100000000000003</v>
      </c>
      <c r="F141" s="3">
        <v>52.72</v>
      </c>
      <c r="G141" s="3">
        <v>0.01</v>
      </c>
      <c r="H141" s="3">
        <v>0.04</v>
      </c>
      <c r="I141" s="3">
        <v>0.05</v>
      </c>
      <c r="J141" s="3">
        <v>0</v>
      </c>
      <c r="K141" s="3">
        <v>2.95</v>
      </c>
      <c r="L141" s="3">
        <v>24.3</v>
      </c>
      <c r="M141" s="3">
        <v>16.170000000000002</v>
      </c>
      <c r="N141" s="3">
        <v>88.85</v>
      </c>
      <c r="O141" s="3">
        <v>0</v>
      </c>
      <c r="P141" s="3">
        <v>0</v>
      </c>
      <c r="Q141" s="3">
        <v>0</v>
      </c>
      <c r="R141" s="3">
        <v>0</v>
      </c>
      <c r="S141" s="3">
        <v>0.34</v>
      </c>
    </row>
    <row r="142" spans="1:23" ht="23.25" thickBot="1" x14ac:dyDescent="0.3">
      <c r="A142" s="5" t="s">
        <v>20</v>
      </c>
      <c r="B142" s="3">
        <v>100</v>
      </c>
      <c r="C142" s="3">
        <v>13.6</v>
      </c>
      <c r="D142" s="3">
        <v>9.42</v>
      </c>
      <c r="E142" s="3">
        <v>2.71</v>
      </c>
      <c r="F142" s="3">
        <v>147.57</v>
      </c>
      <c r="G142" s="3">
        <v>3.0000000000000001E-3</v>
      </c>
      <c r="H142" s="3">
        <v>0.03</v>
      </c>
      <c r="I142" s="3">
        <v>0.08</v>
      </c>
      <c r="J142" s="3">
        <v>0</v>
      </c>
      <c r="K142" s="3">
        <v>0.36</v>
      </c>
      <c r="L142" s="3">
        <v>19.079999999999998</v>
      </c>
      <c r="M142" s="3">
        <v>18.89</v>
      </c>
      <c r="N142" s="3">
        <v>121.07</v>
      </c>
      <c r="O142" s="3">
        <v>165.1</v>
      </c>
      <c r="P142" s="3">
        <v>0.8</v>
      </c>
      <c r="Q142" s="3">
        <v>0</v>
      </c>
      <c r="R142" s="3">
        <v>6.7000000000000004E-2</v>
      </c>
      <c r="S142" s="3">
        <v>1.78</v>
      </c>
    </row>
    <row r="143" spans="1:23" ht="34.5" thickBot="1" x14ac:dyDescent="0.3">
      <c r="A143" s="5" t="s">
        <v>18</v>
      </c>
      <c r="B143" s="3">
        <v>150</v>
      </c>
      <c r="C143" s="3">
        <v>3.26</v>
      </c>
      <c r="D143" s="3">
        <v>3.12</v>
      </c>
      <c r="E143" s="3">
        <v>5.36</v>
      </c>
      <c r="F143" s="3">
        <v>82.6</v>
      </c>
      <c r="G143" s="3">
        <v>0.06</v>
      </c>
      <c r="H143" s="3">
        <v>7.0000000000000007E-2</v>
      </c>
      <c r="I143" s="3">
        <v>7.02</v>
      </c>
      <c r="J143" s="3">
        <v>0</v>
      </c>
      <c r="K143" s="3">
        <v>2.09</v>
      </c>
      <c r="L143" s="3">
        <v>36.72</v>
      </c>
      <c r="M143" s="3">
        <v>15.56</v>
      </c>
      <c r="N143" s="3">
        <v>54.67</v>
      </c>
      <c r="O143" s="3">
        <v>0</v>
      </c>
      <c r="P143" s="3">
        <v>0</v>
      </c>
      <c r="Q143" s="3">
        <v>0</v>
      </c>
      <c r="R143" s="3">
        <v>0</v>
      </c>
      <c r="S143" s="3">
        <v>0.49</v>
      </c>
    </row>
    <row r="144" spans="1:23" ht="23.25" thickBot="1" x14ac:dyDescent="0.3">
      <c r="A144" s="7" t="s">
        <v>52</v>
      </c>
      <c r="B144" s="3">
        <v>200</v>
      </c>
      <c r="C144" s="3">
        <v>1.8</v>
      </c>
      <c r="D144" s="3">
        <v>0</v>
      </c>
      <c r="E144" s="3">
        <v>28.6</v>
      </c>
      <c r="F144" s="3">
        <v>0</v>
      </c>
      <c r="G144" s="3">
        <v>0.01</v>
      </c>
      <c r="H144" s="3">
        <v>7.0000000000000007E-2</v>
      </c>
      <c r="I144" s="3">
        <v>0</v>
      </c>
      <c r="J144" s="3">
        <v>0.4</v>
      </c>
      <c r="K144" s="3">
        <v>59.3</v>
      </c>
      <c r="L144" s="3">
        <v>38.9</v>
      </c>
      <c r="M144" s="3">
        <v>54</v>
      </c>
      <c r="N144" s="3">
        <v>63.6</v>
      </c>
      <c r="O144" s="3">
        <v>0</v>
      </c>
      <c r="P144" s="3">
        <v>0</v>
      </c>
      <c r="Q144" s="3">
        <v>0</v>
      </c>
      <c r="R144" s="3">
        <v>0</v>
      </c>
      <c r="S144" s="3">
        <v>4.5</v>
      </c>
    </row>
    <row r="145" spans="1:19" ht="23.25" thickBot="1" x14ac:dyDescent="0.3">
      <c r="A145" s="5" t="s">
        <v>17</v>
      </c>
      <c r="B145" s="3">
        <v>30</v>
      </c>
      <c r="C145" s="3">
        <v>1.2</v>
      </c>
      <c r="D145" s="3">
        <v>0.9</v>
      </c>
      <c r="E145" s="3">
        <v>31.2</v>
      </c>
      <c r="F145" s="3">
        <v>148.5</v>
      </c>
      <c r="G145" s="3">
        <v>0</v>
      </c>
      <c r="H145" s="3">
        <v>0.2</v>
      </c>
      <c r="I145" s="3">
        <v>0.08</v>
      </c>
      <c r="J145" s="3">
        <v>0</v>
      </c>
      <c r="K145" s="3">
        <v>0</v>
      </c>
      <c r="L145" s="3">
        <v>35</v>
      </c>
      <c r="M145" s="3">
        <v>0</v>
      </c>
      <c r="N145" s="3">
        <v>0</v>
      </c>
      <c r="O145" s="3">
        <v>22</v>
      </c>
      <c r="P145" s="3">
        <v>0.01</v>
      </c>
      <c r="Q145" s="3">
        <v>0.02</v>
      </c>
      <c r="R145" s="3">
        <v>3.0000000000000001E-3</v>
      </c>
      <c r="S145" s="3">
        <v>3.9</v>
      </c>
    </row>
    <row r="146" spans="1:19" ht="23.25" thickBot="1" x14ac:dyDescent="0.3">
      <c r="A146" s="5" t="s">
        <v>38</v>
      </c>
      <c r="B146" s="3">
        <v>30</v>
      </c>
      <c r="C146" s="3">
        <v>2.2000000000000002</v>
      </c>
      <c r="D146" s="3">
        <v>0.9</v>
      </c>
      <c r="E146" s="3">
        <v>38</v>
      </c>
      <c r="F146" s="3">
        <v>199</v>
      </c>
      <c r="G146" s="3">
        <v>0</v>
      </c>
      <c r="H146" s="3">
        <v>0.2</v>
      </c>
      <c r="I146" s="3">
        <v>0</v>
      </c>
      <c r="J146" s="3">
        <v>0</v>
      </c>
      <c r="K146" s="3">
        <v>0</v>
      </c>
      <c r="L146" s="3">
        <v>23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1.9</v>
      </c>
    </row>
    <row r="147" spans="1:19" ht="15.75" thickBot="1" x14ac:dyDescent="0.3">
      <c r="A147" s="6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ht="15.75" thickBot="1" x14ac:dyDescent="0.3">
      <c r="A148" s="6" t="s">
        <v>39</v>
      </c>
      <c r="B148" s="28">
        <f>+B140+B141+B142+B143+B144+B145+B146</f>
        <v>770</v>
      </c>
      <c r="C148" s="28">
        <f>+C140:S140+C141:S141+C142:S142+C143:S143+C144:S144+C145:S145+C146:S146</f>
        <v>28.44</v>
      </c>
      <c r="D148" s="28">
        <f t="shared" ref="D148:S148" si="10">D140+D141+D142+D143+D144+D145+D146</f>
        <v>14.84</v>
      </c>
      <c r="E148" s="28">
        <f t="shared" si="10"/>
        <v>116.98</v>
      </c>
      <c r="F148" s="28">
        <f t="shared" si="10"/>
        <v>670.39</v>
      </c>
      <c r="G148" s="28">
        <f t="shared" si="10"/>
        <v>8.299999999999999E-2</v>
      </c>
      <c r="H148" s="28">
        <f t="shared" si="10"/>
        <v>0.72</v>
      </c>
      <c r="I148" s="28">
        <f t="shared" si="10"/>
        <v>7.2799999999999994</v>
      </c>
      <c r="J148" s="28">
        <f t="shared" si="10"/>
        <v>0.4</v>
      </c>
      <c r="K148" s="28">
        <f t="shared" si="10"/>
        <v>74.699999999999989</v>
      </c>
      <c r="L148" s="28">
        <f t="shared" si="10"/>
        <v>197</v>
      </c>
      <c r="M148" s="28">
        <f t="shared" si="10"/>
        <v>125.62</v>
      </c>
      <c r="N148" s="28">
        <f t="shared" si="10"/>
        <v>390.19</v>
      </c>
      <c r="O148" s="28">
        <f t="shared" si="10"/>
        <v>187.1</v>
      </c>
      <c r="P148" s="28">
        <f t="shared" si="10"/>
        <v>0.81</v>
      </c>
      <c r="Q148" s="28">
        <f t="shared" si="10"/>
        <v>0.02</v>
      </c>
      <c r="R148" s="28">
        <f t="shared" si="10"/>
        <v>7.0000000000000007E-2</v>
      </c>
      <c r="S148" s="28">
        <f t="shared" si="10"/>
        <v>12.91</v>
      </c>
    </row>
    <row r="149" spans="1:19" ht="15.75" thickBot="1" x14ac:dyDescent="0.3">
      <c r="A149" s="56" t="s">
        <v>0</v>
      </c>
      <c r="B149" s="2" t="s">
        <v>1</v>
      </c>
      <c r="C149" s="58" t="s">
        <v>2</v>
      </c>
      <c r="D149" s="59"/>
      <c r="E149" s="60"/>
      <c r="F149" s="61" t="s">
        <v>3</v>
      </c>
      <c r="G149" s="63" t="s">
        <v>4</v>
      </c>
      <c r="H149" s="64"/>
      <c r="I149" s="64"/>
      <c r="J149" s="65"/>
      <c r="K149" s="58" t="s">
        <v>5</v>
      </c>
      <c r="L149" s="59"/>
      <c r="M149" s="59"/>
      <c r="N149" s="59"/>
      <c r="O149" s="59"/>
      <c r="P149" s="59"/>
      <c r="Q149" s="59"/>
      <c r="R149" s="59"/>
      <c r="S149" s="60"/>
    </row>
    <row r="150" spans="1:19" ht="15.75" thickBot="1" x14ac:dyDescent="0.3">
      <c r="A150" s="57"/>
      <c r="B150" s="3" t="s">
        <v>70</v>
      </c>
      <c r="C150" s="4" t="s">
        <v>7</v>
      </c>
      <c r="D150" s="4" t="s">
        <v>8</v>
      </c>
      <c r="E150" s="4" t="s">
        <v>9</v>
      </c>
      <c r="F150" s="62"/>
      <c r="G150" s="4" t="s">
        <v>15</v>
      </c>
      <c r="H150" s="4" t="s">
        <v>13</v>
      </c>
      <c r="I150" s="4" t="s">
        <v>28</v>
      </c>
      <c r="J150" s="4" t="s">
        <v>30</v>
      </c>
      <c r="K150" s="4" t="s">
        <v>14</v>
      </c>
      <c r="L150" s="4" t="s">
        <v>10</v>
      </c>
      <c r="M150" s="4" t="s">
        <v>29</v>
      </c>
      <c r="N150" s="4" t="s">
        <v>11</v>
      </c>
      <c r="O150" s="4" t="s">
        <v>31</v>
      </c>
      <c r="P150" s="4" t="s">
        <v>34</v>
      </c>
      <c r="Q150" s="4" t="s">
        <v>33</v>
      </c>
      <c r="R150" s="4" t="s">
        <v>32</v>
      </c>
      <c r="S150" s="4" t="s">
        <v>12</v>
      </c>
    </row>
    <row r="151" spans="1:19" ht="15.75" thickBot="1" x14ac:dyDescent="0.3">
      <c r="A151" s="41" t="s">
        <v>72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3.25" thickBot="1" x14ac:dyDescent="0.3">
      <c r="A152" s="5" t="s">
        <v>51</v>
      </c>
      <c r="B152" s="3">
        <v>60</v>
      </c>
      <c r="C152" s="3">
        <v>0</v>
      </c>
      <c r="D152" s="3">
        <v>0.2</v>
      </c>
      <c r="E152" s="3">
        <v>6.5</v>
      </c>
      <c r="F152" s="3">
        <v>40</v>
      </c>
      <c r="G152" s="3">
        <v>0</v>
      </c>
      <c r="H152" s="3">
        <v>0.11</v>
      </c>
      <c r="I152" s="3">
        <v>0.05</v>
      </c>
      <c r="J152" s="3">
        <v>0</v>
      </c>
      <c r="K152" s="3">
        <v>10</v>
      </c>
      <c r="L152" s="3">
        <v>20</v>
      </c>
      <c r="M152" s="3">
        <v>21</v>
      </c>
      <c r="N152" s="3">
        <v>62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</row>
    <row r="153" spans="1:19" ht="23.25" thickBot="1" x14ac:dyDescent="0.3">
      <c r="A153" s="5" t="s">
        <v>27</v>
      </c>
      <c r="B153" s="3">
        <v>250</v>
      </c>
      <c r="C153" s="3">
        <v>6.72</v>
      </c>
      <c r="D153" s="31">
        <v>4.5999999999999996</v>
      </c>
      <c r="E153" s="3">
        <v>8.8000000000000007</v>
      </c>
      <c r="F153" s="3">
        <v>147.1</v>
      </c>
      <c r="G153" s="3">
        <v>0.01</v>
      </c>
      <c r="H153" s="3">
        <v>0.04</v>
      </c>
      <c r="I153" s="3">
        <v>0.05</v>
      </c>
      <c r="J153" s="3">
        <v>0</v>
      </c>
      <c r="K153" s="3">
        <v>2.95</v>
      </c>
      <c r="L153" s="3">
        <v>24.3</v>
      </c>
      <c r="M153" s="3">
        <v>16.170000000000002</v>
      </c>
      <c r="N153" s="3">
        <v>88.85</v>
      </c>
      <c r="O153" s="3">
        <v>0</v>
      </c>
      <c r="P153" s="3">
        <v>0</v>
      </c>
      <c r="Q153" s="3">
        <v>0</v>
      </c>
      <c r="R153" s="3">
        <v>0</v>
      </c>
      <c r="S153" s="3">
        <v>0.34</v>
      </c>
    </row>
    <row r="154" spans="1:19" ht="23.25" thickBot="1" x14ac:dyDescent="0.3">
      <c r="A154" s="5" t="s">
        <v>20</v>
      </c>
      <c r="B154" s="3">
        <v>100</v>
      </c>
      <c r="C154" s="3">
        <v>13.6</v>
      </c>
      <c r="D154" s="3">
        <v>9.42</v>
      </c>
      <c r="E154" s="3">
        <v>2.71</v>
      </c>
      <c r="F154" s="3">
        <v>147.57</v>
      </c>
      <c r="G154" s="3">
        <v>3.0000000000000001E-3</v>
      </c>
      <c r="H154" s="3">
        <v>0.03</v>
      </c>
      <c r="I154" s="3">
        <v>0.08</v>
      </c>
      <c r="J154" s="3">
        <v>0</v>
      </c>
      <c r="K154" s="3">
        <v>0.36</v>
      </c>
      <c r="L154" s="3">
        <v>19.079999999999998</v>
      </c>
      <c r="M154" s="3">
        <v>18.89</v>
      </c>
      <c r="N154" s="3">
        <v>121.07</v>
      </c>
      <c r="O154" s="3">
        <v>165.1</v>
      </c>
      <c r="P154" s="3">
        <v>0.8</v>
      </c>
      <c r="Q154" s="3">
        <v>0</v>
      </c>
      <c r="R154" s="3">
        <v>6.7000000000000004E-2</v>
      </c>
      <c r="S154" s="3">
        <v>1.78</v>
      </c>
    </row>
    <row r="155" spans="1:19" ht="34.5" thickBot="1" x14ac:dyDescent="0.3">
      <c r="A155" s="5" t="s">
        <v>18</v>
      </c>
      <c r="B155" s="3">
        <v>150</v>
      </c>
      <c r="C155" s="3">
        <v>3.26</v>
      </c>
      <c r="D155" s="3">
        <v>3.12</v>
      </c>
      <c r="E155" s="3">
        <v>5.36</v>
      </c>
      <c r="F155" s="3">
        <v>82.6</v>
      </c>
      <c r="G155" s="3">
        <v>0.06</v>
      </c>
      <c r="H155" s="3">
        <v>7.0000000000000007E-2</v>
      </c>
      <c r="I155" s="3">
        <v>7.02</v>
      </c>
      <c r="J155" s="3">
        <v>0</v>
      </c>
      <c r="K155" s="3">
        <v>2.09</v>
      </c>
      <c r="L155" s="3">
        <v>36.72</v>
      </c>
      <c r="M155" s="3">
        <v>15.56</v>
      </c>
      <c r="N155" s="3">
        <v>54.67</v>
      </c>
      <c r="O155" s="3">
        <v>0</v>
      </c>
      <c r="P155" s="3">
        <v>0</v>
      </c>
      <c r="Q155" s="3">
        <v>0</v>
      </c>
      <c r="R155" s="3">
        <v>0</v>
      </c>
      <c r="S155" s="3">
        <v>0.49</v>
      </c>
    </row>
    <row r="156" spans="1:19" ht="23.25" thickBot="1" x14ac:dyDescent="0.3">
      <c r="A156" s="7" t="s">
        <v>52</v>
      </c>
      <c r="B156" s="3">
        <v>200</v>
      </c>
      <c r="C156" s="3">
        <v>1.8</v>
      </c>
      <c r="D156" s="3">
        <v>0</v>
      </c>
      <c r="E156" s="3">
        <v>28.6</v>
      </c>
      <c r="F156" s="3">
        <v>0</v>
      </c>
      <c r="G156" s="3">
        <v>0.01</v>
      </c>
      <c r="H156" s="3">
        <v>7.0000000000000007E-2</v>
      </c>
      <c r="I156" s="3">
        <v>0</v>
      </c>
      <c r="J156" s="3">
        <v>0.4</v>
      </c>
      <c r="K156" s="3">
        <v>59.3</v>
      </c>
      <c r="L156" s="3">
        <v>38.9</v>
      </c>
      <c r="M156" s="3">
        <v>54</v>
      </c>
      <c r="N156" s="3">
        <v>63.6</v>
      </c>
      <c r="O156" s="3">
        <v>0</v>
      </c>
      <c r="P156" s="3">
        <v>0</v>
      </c>
      <c r="Q156" s="3">
        <v>0</v>
      </c>
      <c r="R156" s="3">
        <v>0</v>
      </c>
      <c r="S156" s="3">
        <v>4.5</v>
      </c>
    </row>
    <row r="157" spans="1:19" ht="23.25" thickBot="1" x14ac:dyDescent="0.3">
      <c r="A157" s="5" t="s">
        <v>17</v>
      </c>
      <c r="B157" s="3">
        <v>30</v>
      </c>
      <c r="C157" s="3">
        <v>1.2</v>
      </c>
      <c r="D157" s="3">
        <v>0.9</v>
      </c>
      <c r="E157" s="3">
        <v>31.2</v>
      </c>
      <c r="F157" s="3">
        <v>148.5</v>
      </c>
      <c r="G157" s="3">
        <v>0</v>
      </c>
      <c r="H157" s="3">
        <v>0.2</v>
      </c>
      <c r="I157" s="3">
        <v>0.08</v>
      </c>
      <c r="J157" s="3">
        <v>0</v>
      </c>
      <c r="K157" s="3">
        <v>0</v>
      </c>
      <c r="L157" s="3">
        <v>35</v>
      </c>
      <c r="M157" s="3">
        <v>0</v>
      </c>
      <c r="N157" s="3">
        <v>0</v>
      </c>
      <c r="O157" s="3">
        <v>22</v>
      </c>
      <c r="P157" s="3">
        <v>0.01</v>
      </c>
      <c r="Q157" s="3">
        <v>0.02</v>
      </c>
      <c r="R157" s="3">
        <v>3.0000000000000001E-3</v>
      </c>
      <c r="S157" s="3">
        <v>3.9</v>
      </c>
    </row>
    <row r="158" spans="1:19" ht="23.25" thickBot="1" x14ac:dyDescent="0.3">
      <c r="A158" s="5" t="s">
        <v>38</v>
      </c>
      <c r="B158" s="3">
        <v>30</v>
      </c>
      <c r="C158" s="3">
        <v>2.2000000000000002</v>
      </c>
      <c r="D158" s="3">
        <v>0.9</v>
      </c>
      <c r="E158" s="3">
        <v>38</v>
      </c>
      <c r="F158" s="3">
        <v>199</v>
      </c>
      <c r="G158" s="3">
        <v>0</v>
      </c>
      <c r="H158" s="3">
        <v>0.2</v>
      </c>
      <c r="I158" s="3">
        <v>0</v>
      </c>
      <c r="J158" s="3">
        <v>0</v>
      </c>
      <c r="K158" s="3">
        <v>0</v>
      </c>
      <c r="L158" s="3">
        <v>23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1.9</v>
      </c>
    </row>
    <row r="159" spans="1:19" ht="15.75" thickBot="1" x14ac:dyDescent="0.3">
      <c r="A159" s="6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 ht="15.75" thickBot="1" x14ac:dyDescent="0.3">
      <c r="A160" s="6" t="s">
        <v>39</v>
      </c>
      <c r="B160" s="28">
        <f>+B152+B153+B154+B155+B156+B157+B158</f>
        <v>820</v>
      </c>
      <c r="C160" s="28">
        <f>+C152:S152+C153:S153+C154:S154+C155:S155+C156:S156+C157:S157+C158:S158</f>
        <v>28.779999999999998</v>
      </c>
      <c r="D160" s="28">
        <f t="shared" ref="D160:S160" si="11">D152+D153+D154+D155+D156+D157+D158</f>
        <v>19.139999999999997</v>
      </c>
      <c r="E160" s="28">
        <f t="shared" si="11"/>
        <v>121.17</v>
      </c>
      <c r="F160" s="28">
        <f t="shared" si="11"/>
        <v>764.77</v>
      </c>
      <c r="G160" s="28">
        <f t="shared" si="11"/>
        <v>8.299999999999999E-2</v>
      </c>
      <c r="H160" s="28">
        <f t="shared" si="11"/>
        <v>0.72</v>
      </c>
      <c r="I160" s="28">
        <f t="shared" si="11"/>
        <v>7.2799999999999994</v>
      </c>
      <c r="J160" s="28">
        <f t="shared" si="11"/>
        <v>0.4</v>
      </c>
      <c r="K160" s="28">
        <f t="shared" si="11"/>
        <v>74.699999999999989</v>
      </c>
      <c r="L160" s="28">
        <f t="shared" si="11"/>
        <v>197</v>
      </c>
      <c r="M160" s="28">
        <f t="shared" si="11"/>
        <v>125.62</v>
      </c>
      <c r="N160" s="28">
        <f t="shared" si="11"/>
        <v>390.19</v>
      </c>
      <c r="O160" s="28">
        <f t="shared" si="11"/>
        <v>187.1</v>
      </c>
      <c r="P160" s="28">
        <f t="shared" si="11"/>
        <v>0.81</v>
      </c>
      <c r="Q160" s="28">
        <f t="shared" si="11"/>
        <v>0.02</v>
      </c>
      <c r="R160" s="28">
        <f t="shared" si="11"/>
        <v>7.0000000000000007E-2</v>
      </c>
      <c r="S160" s="28">
        <f t="shared" si="11"/>
        <v>12.91</v>
      </c>
    </row>
    <row r="161" spans="1:19" ht="15.75" thickBot="1" x14ac:dyDescent="0.3">
      <c r="A161" s="10"/>
      <c r="B161" s="28"/>
      <c r="C161" s="47"/>
      <c r="D161" s="47"/>
      <c r="E161" s="28"/>
      <c r="F161" s="11"/>
      <c r="G161" s="47"/>
      <c r="H161" s="47"/>
      <c r="I161" s="47"/>
      <c r="J161" s="28"/>
      <c r="K161" s="47"/>
      <c r="L161" s="47"/>
      <c r="M161" s="47"/>
      <c r="N161" s="47"/>
      <c r="O161" s="47"/>
      <c r="P161" s="47"/>
      <c r="Q161" s="47"/>
      <c r="R161" s="47"/>
      <c r="S161" s="28"/>
    </row>
    <row r="162" spans="1:19" ht="15.75" thickBot="1" x14ac:dyDescent="0.3">
      <c r="A162" s="56" t="s">
        <v>0</v>
      </c>
      <c r="B162" s="2" t="s">
        <v>1</v>
      </c>
      <c r="C162" s="58" t="s">
        <v>2</v>
      </c>
      <c r="D162" s="59"/>
      <c r="E162" s="60"/>
      <c r="F162" s="61" t="s">
        <v>3</v>
      </c>
      <c r="G162" s="63" t="s">
        <v>4</v>
      </c>
      <c r="H162" s="64"/>
      <c r="I162" s="64"/>
      <c r="J162" s="65"/>
      <c r="K162" s="58" t="s">
        <v>5</v>
      </c>
      <c r="L162" s="59"/>
      <c r="M162" s="59"/>
      <c r="N162" s="59"/>
      <c r="O162" s="59"/>
      <c r="P162" s="59"/>
      <c r="Q162" s="59"/>
      <c r="R162" s="59"/>
      <c r="S162" s="60"/>
    </row>
    <row r="163" spans="1:19" ht="15.75" thickBot="1" x14ac:dyDescent="0.3">
      <c r="A163" s="57"/>
      <c r="B163" s="3" t="s">
        <v>68</v>
      </c>
      <c r="C163" s="4" t="s">
        <v>7</v>
      </c>
      <c r="D163" s="4" t="s">
        <v>8</v>
      </c>
      <c r="E163" s="4" t="s">
        <v>9</v>
      </c>
      <c r="F163" s="62"/>
      <c r="G163" s="4" t="s">
        <v>15</v>
      </c>
      <c r="H163" s="4" t="s">
        <v>13</v>
      </c>
      <c r="I163" s="4" t="s">
        <v>28</v>
      </c>
      <c r="J163" s="4" t="s">
        <v>30</v>
      </c>
      <c r="K163" s="4" t="s">
        <v>14</v>
      </c>
      <c r="L163" s="4" t="s">
        <v>10</v>
      </c>
      <c r="M163" s="4" t="s">
        <v>29</v>
      </c>
      <c r="N163" s="4" t="s">
        <v>11</v>
      </c>
      <c r="O163" s="4" t="s">
        <v>31</v>
      </c>
      <c r="P163" s="4" t="s">
        <v>34</v>
      </c>
      <c r="Q163" s="4" t="s">
        <v>33</v>
      </c>
      <c r="R163" s="4" t="s">
        <v>32</v>
      </c>
      <c r="S163" s="4" t="s">
        <v>12</v>
      </c>
    </row>
    <row r="164" spans="1:19" ht="15.75" thickBot="1" x14ac:dyDescent="0.3">
      <c r="A164" s="41" t="s">
        <v>73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34.5" thickBot="1" x14ac:dyDescent="0.3">
      <c r="A165" s="5" t="s">
        <v>25</v>
      </c>
      <c r="B165" s="3">
        <v>60</v>
      </c>
      <c r="C165" s="3">
        <v>0.99</v>
      </c>
      <c r="D165" s="3">
        <v>4.25</v>
      </c>
      <c r="E165" s="3">
        <v>2.94</v>
      </c>
      <c r="F165" s="3">
        <v>54.46</v>
      </c>
      <c r="G165" s="3">
        <v>0</v>
      </c>
      <c r="H165" s="3">
        <v>0.01</v>
      </c>
      <c r="I165" s="3">
        <v>0.02</v>
      </c>
      <c r="J165" s="3">
        <v>0</v>
      </c>
      <c r="K165" s="3">
        <v>15.46</v>
      </c>
      <c r="L165" s="3">
        <v>27.94</v>
      </c>
      <c r="M165" s="3">
        <v>11.33</v>
      </c>
      <c r="N165" s="3">
        <v>20.16</v>
      </c>
      <c r="O165" s="3">
        <v>169.3</v>
      </c>
      <c r="P165" s="3">
        <v>0.01</v>
      </c>
      <c r="Q165" s="3">
        <v>0.25</v>
      </c>
      <c r="R165" s="3">
        <v>0.03</v>
      </c>
      <c r="S165" s="3">
        <v>0.35</v>
      </c>
    </row>
    <row r="166" spans="1:19" ht="34.5" thickBot="1" x14ac:dyDescent="0.3">
      <c r="A166" s="5" t="s">
        <v>36</v>
      </c>
      <c r="B166" s="3">
        <v>200</v>
      </c>
      <c r="C166" s="3">
        <v>3.38</v>
      </c>
      <c r="D166" s="3">
        <v>1.9</v>
      </c>
      <c r="E166" s="3">
        <v>12.24</v>
      </c>
      <c r="F166" s="3">
        <v>94.74</v>
      </c>
      <c r="G166" s="3">
        <v>8.0000000000000002E-3</v>
      </c>
      <c r="H166" s="3">
        <v>0.1</v>
      </c>
      <c r="I166" s="3">
        <v>0.08</v>
      </c>
      <c r="J166" s="3">
        <v>0.03</v>
      </c>
      <c r="K166" s="3">
        <v>7.3</v>
      </c>
      <c r="L166" s="3">
        <v>42.6</v>
      </c>
      <c r="M166" s="3">
        <v>29.04</v>
      </c>
      <c r="N166" s="3">
        <v>142.86000000000001</v>
      </c>
      <c r="O166" s="3">
        <v>119.5</v>
      </c>
      <c r="P166" s="3">
        <v>0.43</v>
      </c>
      <c r="Q166" s="3">
        <v>1.4999999999999999E-2</v>
      </c>
      <c r="R166" s="3">
        <v>3.0000000000000001E-3</v>
      </c>
      <c r="S166" s="3">
        <v>0.88</v>
      </c>
    </row>
    <row r="167" spans="1:19" ht="23.25" thickBot="1" x14ac:dyDescent="0.3">
      <c r="A167" s="8" t="s">
        <v>53</v>
      </c>
      <c r="B167" s="3">
        <v>100</v>
      </c>
      <c r="C167" s="3">
        <v>14.06</v>
      </c>
      <c r="D167" s="3">
        <v>12.15</v>
      </c>
      <c r="E167" s="3">
        <v>5.48</v>
      </c>
      <c r="F167" s="3">
        <v>190.11</v>
      </c>
      <c r="G167" s="3">
        <v>8.9999999999999993E-3</v>
      </c>
      <c r="H167" s="3">
        <v>6.3E-2</v>
      </c>
      <c r="I167" s="3">
        <v>0.13500000000000001</v>
      </c>
      <c r="J167" s="3">
        <v>0.06</v>
      </c>
      <c r="K167" s="3">
        <v>1.08</v>
      </c>
      <c r="L167" s="3">
        <v>12.36</v>
      </c>
      <c r="M167" s="27">
        <v>19.53</v>
      </c>
      <c r="N167" s="27">
        <v>148.37</v>
      </c>
      <c r="O167" s="27">
        <v>167</v>
      </c>
      <c r="P167" s="27">
        <v>0.66</v>
      </c>
      <c r="Q167" s="27">
        <v>0.1</v>
      </c>
      <c r="R167" s="27">
        <v>5.0000000000000001E-3</v>
      </c>
      <c r="S167" s="3">
        <v>2.2999999999999998</v>
      </c>
    </row>
    <row r="168" spans="1:19" ht="23.25" thickBot="1" x14ac:dyDescent="0.3">
      <c r="A168" s="5" t="s">
        <v>21</v>
      </c>
      <c r="B168" s="3">
        <v>150</v>
      </c>
      <c r="C168" s="3">
        <v>11.4</v>
      </c>
      <c r="D168" s="3">
        <v>9.64</v>
      </c>
      <c r="E168" s="3">
        <v>54.9</v>
      </c>
      <c r="F168" s="3">
        <v>360.68</v>
      </c>
      <c r="G168" s="3">
        <v>0.04</v>
      </c>
      <c r="H168" s="3">
        <v>0.28000000000000003</v>
      </c>
      <c r="I168" s="3">
        <v>0.14000000000000001</v>
      </c>
      <c r="J168" s="3">
        <v>0</v>
      </c>
      <c r="K168" s="3">
        <v>0</v>
      </c>
      <c r="L168" s="3">
        <v>18.98</v>
      </c>
      <c r="M168" s="3">
        <v>180.36</v>
      </c>
      <c r="N168" s="3">
        <v>270.16000000000003</v>
      </c>
      <c r="O168" s="3">
        <v>100.12</v>
      </c>
      <c r="P168" s="3">
        <v>0.32</v>
      </c>
      <c r="Q168" s="3">
        <v>0.06</v>
      </c>
      <c r="R168" s="3">
        <v>8.0000000000000002E-3</v>
      </c>
      <c r="S168" s="3">
        <v>6.06</v>
      </c>
    </row>
    <row r="169" spans="1:19" ht="23.25" thickBot="1" x14ac:dyDescent="0.3">
      <c r="A169" s="5" t="s">
        <v>19</v>
      </c>
      <c r="B169" s="3">
        <v>200</v>
      </c>
      <c r="C169" s="3">
        <v>1</v>
      </c>
      <c r="D169" s="3">
        <v>0.2</v>
      </c>
      <c r="E169" s="3">
        <v>20.2</v>
      </c>
      <c r="F169" s="3">
        <v>92</v>
      </c>
      <c r="G169" s="3">
        <v>0</v>
      </c>
      <c r="H169" s="3">
        <v>0.02</v>
      </c>
      <c r="I169" s="3">
        <v>0.02</v>
      </c>
      <c r="J169" s="3">
        <v>0</v>
      </c>
      <c r="K169" s="3">
        <v>4</v>
      </c>
      <c r="L169" s="3">
        <v>14</v>
      </c>
      <c r="M169" s="3">
        <v>8</v>
      </c>
      <c r="N169" s="3">
        <v>14</v>
      </c>
      <c r="O169" s="3">
        <v>130</v>
      </c>
      <c r="P169" s="3">
        <v>0.32</v>
      </c>
      <c r="Q169" s="3">
        <v>3.0000000000000001E-3</v>
      </c>
      <c r="R169" s="3">
        <v>4.0000000000000001E-3</v>
      </c>
      <c r="S169" s="3">
        <v>2.8</v>
      </c>
    </row>
    <row r="170" spans="1:19" ht="23.25" thickBot="1" x14ac:dyDescent="0.3">
      <c r="A170" s="5" t="s">
        <v>17</v>
      </c>
      <c r="B170" s="3">
        <v>30</v>
      </c>
      <c r="C170" s="3">
        <v>1.2</v>
      </c>
      <c r="D170" s="3">
        <v>0.9</v>
      </c>
      <c r="E170" s="3">
        <v>31.2</v>
      </c>
      <c r="F170" s="3">
        <v>148.5</v>
      </c>
      <c r="G170" s="3">
        <v>0</v>
      </c>
      <c r="H170" s="3">
        <v>0.2</v>
      </c>
      <c r="I170" s="3">
        <v>0.08</v>
      </c>
      <c r="J170" s="3">
        <v>0</v>
      </c>
      <c r="K170" s="3">
        <v>0</v>
      </c>
      <c r="L170" s="3">
        <v>35</v>
      </c>
      <c r="M170" s="3">
        <v>0</v>
      </c>
      <c r="N170" s="3">
        <v>0</v>
      </c>
      <c r="O170" s="3">
        <v>22</v>
      </c>
      <c r="P170" s="3">
        <v>0.01</v>
      </c>
      <c r="Q170" s="3">
        <v>0.02</v>
      </c>
      <c r="R170" s="3">
        <v>3.0000000000000001E-3</v>
      </c>
      <c r="S170" s="3">
        <v>3.9</v>
      </c>
    </row>
    <row r="171" spans="1:19" ht="23.25" thickBot="1" x14ac:dyDescent="0.3">
      <c r="A171" s="5" t="s">
        <v>38</v>
      </c>
      <c r="B171" s="3">
        <v>30</v>
      </c>
      <c r="C171" s="3">
        <v>2.2000000000000002</v>
      </c>
      <c r="D171" s="3">
        <v>0.9</v>
      </c>
      <c r="E171" s="3">
        <v>38</v>
      </c>
      <c r="F171" s="3">
        <v>199</v>
      </c>
      <c r="G171" s="3">
        <v>0</v>
      </c>
      <c r="H171" s="3">
        <v>0.2</v>
      </c>
      <c r="I171" s="3">
        <v>0</v>
      </c>
      <c r="J171" s="3">
        <v>0</v>
      </c>
      <c r="K171" s="3">
        <v>0</v>
      </c>
      <c r="L171" s="3">
        <v>23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1.9</v>
      </c>
    </row>
    <row r="172" spans="1:19" ht="15.75" thickBot="1" x14ac:dyDescent="0.3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5.75" thickBot="1" x14ac:dyDescent="0.3">
      <c r="A173" s="6" t="s">
        <v>39</v>
      </c>
      <c r="B173" s="28">
        <v>770</v>
      </c>
      <c r="C173" s="28">
        <f t="shared" ref="C173:S173" si="12">C165+C166+C167+C168+C169+C170+C171</f>
        <v>34.230000000000004</v>
      </c>
      <c r="D173" s="28">
        <f t="shared" si="12"/>
        <v>29.939999999999998</v>
      </c>
      <c r="E173" s="28">
        <f t="shared" si="12"/>
        <v>164.96</v>
      </c>
      <c r="F173" s="28">
        <f t="shared" si="12"/>
        <v>1139.49</v>
      </c>
      <c r="G173" s="28">
        <f t="shared" si="12"/>
        <v>5.7000000000000002E-2</v>
      </c>
      <c r="H173" s="28">
        <f t="shared" si="12"/>
        <v>0.873</v>
      </c>
      <c r="I173" s="28">
        <f t="shared" si="12"/>
        <v>0.47500000000000003</v>
      </c>
      <c r="J173" s="28">
        <f t="shared" si="12"/>
        <v>0.09</v>
      </c>
      <c r="K173" s="28">
        <f t="shared" si="12"/>
        <v>27.840000000000003</v>
      </c>
      <c r="L173" s="28">
        <f t="shared" si="12"/>
        <v>173.88</v>
      </c>
      <c r="M173" s="28">
        <f t="shared" si="12"/>
        <v>248.26000000000002</v>
      </c>
      <c r="N173" s="28">
        <f t="shared" si="12"/>
        <v>595.54999999999995</v>
      </c>
      <c r="O173" s="28">
        <f t="shared" si="12"/>
        <v>707.92000000000007</v>
      </c>
      <c r="P173" s="28">
        <f t="shared" si="12"/>
        <v>1.7500000000000002</v>
      </c>
      <c r="Q173" s="28">
        <f t="shared" si="12"/>
        <v>0.44800000000000001</v>
      </c>
      <c r="R173" s="28">
        <f t="shared" si="12"/>
        <v>5.3000000000000005E-2</v>
      </c>
      <c r="S173" s="28">
        <f t="shared" si="12"/>
        <v>18.189999999999998</v>
      </c>
    </row>
    <row r="174" spans="1:19" ht="15.75" thickBot="1" x14ac:dyDescent="0.3">
      <c r="A174" s="56" t="s">
        <v>0</v>
      </c>
      <c r="B174" s="2" t="s">
        <v>1</v>
      </c>
      <c r="C174" s="58" t="s">
        <v>2</v>
      </c>
      <c r="D174" s="59"/>
      <c r="E174" s="60"/>
      <c r="F174" s="61" t="s">
        <v>3</v>
      </c>
      <c r="G174" s="63" t="s">
        <v>4</v>
      </c>
      <c r="H174" s="64"/>
      <c r="I174" s="64"/>
      <c r="J174" s="65"/>
      <c r="K174" s="58" t="s">
        <v>5</v>
      </c>
      <c r="L174" s="59"/>
      <c r="M174" s="59"/>
      <c r="N174" s="59"/>
      <c r="O174" s="59"/>
      <c r="P174" s="59"/>
      <c r="Q174" s="59"/>
      <c r="R174" s="59"/>
      <c r="S174" s="60"/>
    </row>
    <row r="175" spans="1:19" ht="15.75" thickBot="1" x14ac:dyDescent="0.3">
      <c r="A175" s="57"/>
      <c r="B175" s="3" t="s">
        <v>70</v>
      </c>
      <c r="C175" s="4" t="s">
        <v>7</v>
      </c>
      <c r="D175" s="4" t="s">
        <v>8</v>
      </c>
      <c r="E175" s="4" t="s">
        <v>9</v>
      </c>
      <c r="F175" s="62"/>
      <c r="G175" s="4" t="s">
        <v>15</v>
      </c>
      <c r="H175" s="4" t="s">
        <v>13</v>
      </c>
      <c r="I175" s="4" t="s">
        <v>28</v>
      </c>
      <c r="J175" s="4" t="s">
        <v>30</v>
      </c>
      <c r="K175" s="4" t="s">
        <v>14</v>
      </c>
      <c r="L175" s="4" t="s">
        <v>10</v>
      </c>
      <c r="M175" s="4" t="s">
        <v>29</v>
      </c>
      <c r="N175" s="4" t="s">
        <v>11</v>
      </c>
      <c r="O175" s="4" t="s">
        <v>31</v>
      </c>
      <c r="P175" s="4" t="s">
        <v>34</v>
      </c>
      <c r="Q175" s="4" t="s">
        <v>33</v>
      </c>
      <c r="R175" s="4" t="s">
        <v>32</v>
      </c>
      <c r="S175" s="4" t="s">
        <v>12</v>
      </c>
    </row>
    <row r="176" spans="1:19" ht="15.75" thickBot="1" x14ac:dyDescent="0.3">
      <c r="A176" s="41" t="s">
        <v>73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34.5" thickBot="1" x14ac:dyDescent="0.3">
      <c r="A177" s="5" t="s">
        <v>25</v>
      </c>
      <c r="B177" s="3">
        <v>60</v>
      </c>
      <c r="C177" s="3">
        <v>0.99</v>
      </c>
      <c r="D177" s="3">
        <v>4.25</v>
      </c>
      <c r="E177" s="3">
        <v>2.94</v>
      </c>
      <c r="F177" s="3">
        <v>54.46</v>
      </c>
      <c r="G177" s="3">
        <v>0</v>
      </c>
      <c r="H177" s="3">
        <v>0.01</v>
      </c>
      <c r="I177" s="3">
        <v>0.02</v>
      </c>
      <c r="J177" s="3">
        <v>0</v>
      </c>
      <c r="K177" s="3">
        <v>15.46</v>
      </c>
      <c r="L177" s="3">
        <v>27.94</v>
      </c>
      <c r="M177" s="3">
        <v>11.33</v>
      </c>
      <c r="N177" s="3">
        <v>20.16</v>
      </c>
      <c r="O177" s="3">
        <v>169.3</v>
      </c>
      <c r="P177" s="3">
        <v>0.01</v>
      </c>
      <c r="Q177" s="3">
        <v>0.25</v>
      </c>
      <c r="R177" s="3">
        <v>0.03</v>
      </c>
      <c r="S177" s="3">
        <v>0.35</v>
      </c>
    </row>
    <row r="178" spans="1:19" ht="34.5" thickBot="1" x14ac:dyDescent="0.3">
      <c r="A178" s="5" t="s">
        <v>36</v>
      </c>
      <c r="B178" s="3">
        <v>250</v>
      </c>
      <c r="C178" s="3">
        <v>3.38</v>
      </c>
      <c r="D178" s="3">
        <v>4.9800000000000004</v>
      </c>
      <c r="E178" s="3">
        <v>13.9</v>
      </c>
      <c r="F178" s="3">
        <v>115.17</v>
      </c>
      <c r="G178" s="3">
        <v>0.01</v>
      </c>
      <c r="H178" s="3">
        <v>0.1</v>
      </c>
      <c r="I178" s="3">
        <v>0.2</v>
      </c>
      <c r="J178" s="3">
        <v>0.03</v>
      </c>
      <c r="K178" s="3">
        <v>11.52</v>
      </c>
      <c r="L178" s="3">
        <v>44.98</v>
      </c>
      <c r="M178" s="3">
        <v>31.35</v>
      </c>
      <c r="N178" s="3">
        <v>142.86000000000001</v>
      </c>
      <c r="O178" s="3">
        <v>590</v>
      </c>
      <c r="P178" s="3">
        <v>0.43</v>
      </c>
      <c r="Q178" s="3">
        <v>1.4999999999999999E-2</v>
      </c>
      <c r="R178" s="3">
        <v>3.0000000000000001E-3</v>
      </c>
      <c r="S178" s="3">
        <v>0.88</v>
      </c>
    </row>
    <row r="179" spans="1:19" ht="23.25" thickBot="1" x14ac:dyDescent="0.3">
      <c r="A179" s="8" t="s">
        <v>53</v>
      </c>
      <c r="B179" s="3">
        <v>100</v>
      </c>
      <c r="C179" s="3">
        <v>14.06</v>
      </c>
      <c r="D179" s="3">
        <v>12.15</v>
      </c>
      <c r="E179" s="3">
        <v>5.48</v>
      </c>
      <c r="F179" s="3">
        <v>190.11</v>
      </c>
      <c r="G179" s="3">
        <v>8.9999999999999993E-3</v>
      </c>
      <c r="H179" s="3">
        <v>6.3E-2</v>
      </c>
      <c r="I179" s="3">
        <v>0.13500000000000001</v>
      </c>
      <c r="J179" s="3">
        <v>0.06</v>
      </c>
      <c r="K179" s="3">
        <v>1.08</v>
      </c>
      <c r="L179" s="3">
        <v>12.36</v>
      </c>
      <c r="M179" s="27">
        <v>19.53</v>
      </c>
      <c r="N179" s="27">
        <v>148.37</v>
      </c>
      <c r="O179" s="27">
        <v>167</v>
      </c>
      <c r="P179" s="27">
        <v>0.66</v>
      </c>
      <c r="Q179" s="27">
        <v>0.1</v>
      </c>
      <c r="R179" s="27">
        <v>5.0000000000000001E-3</v>
      </c>
      <c r="S179" s="3">
        <v>2.2999999999999998</v>
      </c>
    </row>
    <row r="180" spans="1:19" ht="23.25" thickBot="1" x14ac:dyDescent="0.3">
      <c r="A180" s="5" t="s">
        <v>21</v>
      </c>
      <c r="B180" s="3">
        <v>150</v>
      </c>
      <c r="C180" s="3">
        <v>11.4</v>
      </c>
      <c r="D180" s="3">
        <v>9.64</v>
      </c>
      <c r="E180" s="3">
        <v>54.9</v>
      </c>
      <c r="F180" s="3">
        <v>360.68</v>
      </c>
      <c r="G180" s="3">
        <v>0.04</v>
      </c>
      <c r="H180" s="3">
        <v>0.28000000000000003</v>
      </c>
      <c r="I180" s="3">
        <v>0.14000000000000001</v>
      </c>
      <c r="J180" s="3">
        <v>0</v>
      </c>
      <c r="K180" s="3">
        <v>0</v>
      </c>
      <c r="L180" s="3">
        <v>18.98</v>
      </c>
      <c r="M180" s="3">
        <v>180.36</v>
      </c>
      <c r="N180" s="3">
        <v>270.16000000000003</v>
      </c>
      <c r="O180" s="3">
        <v>100.12</v>
      </c>
      <c r="P180" s="3">
        <v>0.32</v>
      </c>
      <c r="Q180" s="3">
        <v>0.06</v>
      </c>
      <c r="R180" s="3">
        <v>8.0000000000000002E-3</v>
      </c>
      <c r="S180" s="3">
        <v>6.06</v>
      </c>
    </row>
    <row r="181" spans="1:19" ht="23.25" thickBot="1" x14ac:dyDescent="0.3">
      <c r="A181" s="5" t="s">
        <v>19</v>
      </c>
      <c r="B181" s="3">
        <v>200</v>
      </c>
      <c r="C181" s="3">
        <v>1</v>
      </c>
      <c r="D181" s="3">
        <v>0.2</v>
      </c>
      <c r="E181" s="3">
        <v>20.2</v>
      </c>
      <c r="F181" s="3">
        <v>92</v>
      </c>
      <c r="G181" s="3">
        <v>0</v>
      </c>
      <c r="H181" s="3">
        <v>0.02</v>
      </c>
      <c r="I181" s="3">
        <v>0.02</v>
      </c>
      <c r="J181" s="3">
        <v>0</v>
      </c>
      <c r="K181" s="3">
        <v>4</v>
      </c>
      <c r="L181" s="3">
        <v>14</v>
      </c>
      <c r="M181" s="3">
        <v>8</v>
      </c>
      <c r="N181" s="3">
        <v>14</v>
      </c>
      <c r="O181" s="3">
        <v>130</v>
      </c>
      <c r="P181" s="3">
        <v>0.32</v>
      </c>
      <c r="Q181" s="3">
        <v>3.0000000000000001E-3</v>
      </c>
      <c r="R181" s="3">
        <v>4.0000000000000001E-3</v>
      </c>
      <c r="S181" s="3">
        <v>2.8</v>
      </c>
    </row>
    <row r="182" spans="1:19" ht="23.25" thickBot="1" x14ac:dyDescent="0.3">
      <c r="A182" s="5" t="s">
        <v>17</v>
      </c>
      <c r="B182" s="3">
        <v>30</v>
      </c>
      <c r="C182" s="3">
        <v>1.2</v>
      </c>
      <c r="D182" s="3">
        <v>0.9</v>
      </c>
      <c r="E182" s="3">
        <v>31.2</v>
      </c>
      <c r="F182" s="3">
        <v>148.5</v>
      </c>
      <c r="G182" s="3">
        <v>0</v>
      </c>
      <c r="H182" s="3">
        <v>0.2</v>
      </c>
      <c r="I182" s="3">
        <v>0.08</v>
      </c>
      <c r="J182" s="3">
        <v>0</v>
      </c>
      <c r="K182" s="3">
        <v>0</v>
      </c>
      <c r="L182" s="3">
        <v>35</v>
      </c>
      <c r="M182" s="3">
        <v>0</v>
      </c>
      <c r="N182" s="3">
        <v>0</v>
      </c>
      <c r="O182" s="3">
        <v>22</v>
      </c>
      <c r="P182" s="3">
        <v>0.01</v>
      </c>
      <c r="Q182" s="3">
        <v>0.02</v>
      </c>
      <c r="R182" s="3">
        <v>3.0000000000000001E-3</v>
      </c>
      <c r="S182" s="3">
        <v>3.9</v>
      </c>
    </row>
    <row r="183" spans="1:19" ht="23.25" thickBot="1" x14ac:dyDescent="0.3">
      <c r="A183" s="5" t="s">
        <v>38</v>
      </c>
      <c r="B183" s="3">
        <v>30</v>
      </c>
      <c r="C183" s="3">
        <v>2.2000000000000002</v>
      </c>
      <c r="D183" s="3">
        <v>0.9</v>
      </c>
      <c r="E183" s="3">
        <v>38</v>
      </c>
      <c r="F183" s="3">
        <v>199</v>
      </c>
      <c r="G183" s="3">
        <v>0</v>
      </c>
      <c r="H183" s="3">
        <v>0.2</v>
      </c>
      <c r="I183" s="3">
        <v>0</v>
      </c>
      <c r="J183" s="3">
        <v>0</v>
      </c>
      <c r="K183" s="3">
        <v>0</v>
      </c>
      <c r="L183" s="3">
        <v>23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1.9</v>
      </c>
    </row>
    <row r="184" spans="1:19" ht="15.75" thickBot="1" x14ac:dyDescent="0.3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5.75" thickBot="1" x14ac:dyDescent="0.3">
      <c r="A185" s="6" t="s">
        <v>39</v>
      </c>
      <c r="B185" s="28">
        <v>770</v>
      </c>
      <c r="C185" s="28">
        <f t="shared" ref="C185:S185" si="13">C177+C178+C179+C180+C181+C182+C183</f>
        <v>34.230000000000004</v>
      </c>
      <c r="D185" s="28">
        <f t="shared" si="13"/>
        <v>33.020000000000003</v>
      </c>
      <c r="E185" s="28">
        <f t="shared" si="13"/>
        <v>166.62</v>
      </c>
      <c r="F185" s="28">
        <f t="shared" si="13"/>
        <v>1159.92</v>
      </c>
      <c r="G185" s="28">
        <f t="shared" si="13"/>
        <v>5.8999999999999997E-2</v>
      </c>
      <c r="H185" s="28">
        <f t="shared" si="13"/>
        <v>0.873</v>
      </c>
      <c r="I185" s="28">
        <f t="shared" si="13"/>
        <v>0.59499999999999997</v>
      </c>
      <c r="J185" s="28">
        <f t="shared" si="13"/>
        <v>0.09</v>
      </c>
      <c r="K185" s="28">
        <f t="shared" si="13"/>
        <v>32.06</v>
      </c>
      <c r="L185" s="28">
        <f t="shared" si="13"/>
        <v>176.26</v>
      </c>
      <c r="M185" s="28">
        <f t="shared" si="13"/>
        <v>250.57000000000002</v>
      </c>
      <c r="N185" s="28">
        <f t="shared" si="13"/>
        <v>595.54999999999995</v>
      </c>
      <c r="O185" s="28">
        <f t="shared" si="13"/>
        <v>1178.42</v>
      </c>
      <c r="P185" s="28">
        <f t="shared" si="13"/>
        <v>1.7500000000000002</v>
      </c>
      <c r="Q185" s="28">
        <f t="shared" si="13"/>
        <v>0.44800000000000001</v>
      </c>
      <c r="R185" s="28">
        <f t="shared" si="13"/>
        <v>5.3000000000000005E-2</v>
      </c>
      <c r="S185" s="28">
        <f t="shared" si="13"/>
        <v>18.189999999999998</v>
      </c>
    </row>
    <row r="186" spans="1:19" ht="15.75" thickBot="1" x14ac:dyDescent="0.3">
      <c r="A186" s="10"/>
      <c r="B186" s="28"/>
      <c r="C186" s="47"/>
      <c r="D186" s="47"/>
      <c r="E186" s="28"/>
      <c r="F186" s="11"/>
      <c r="G186" s="47"/>
      <c r="H186" s="47"/>
      <c r="I186" s="47"/>
      <c r="J186" s="28"/>
      <c r="K186" s="47"/>
      <c r="L186" s="47"/>
      <c r="M186" s="47"/>
      <c r="N186" s="47"/>
      <c r="O186" s="47"/>
      <c r="P186" s="47"/>
      <c r="Q186" s="47"/>
      <c r="R186" s="47"/>
      <c r="S186" s="28"/>
    </row>
    <row r="187" spans="1:19" ht="15.75" thickBot="1" x14ac:dyDescent="0.3">
      <c r="A187" s="56" t="s">
        <v>0</v>
      </c>
      <c r="B187" s="2" t="s">
        <v>1</v>
      </c>
      <c r="C187" s="58" t="s">
        <v>2</v>
      </c>
      <c r="D187" s="59"/>
      <c r="E187" s="60"/>
      <c r="F187" s="61" t="s">
        <v>3</v>
      </c>
      <c r="G187" s="63" t="s">
        <v>4</v>
      </c>
      <c r="H187" s="64"/>
      <c r="I187" s="64"/>
      <c r="J187" s="65"/>
      <c r="K187" s="58" t="s">
        <v>5</v>
      </c>
      <c r="L187" s="59"/>
      <c r="M187" s="59"/>
      <c r="N187" s="59"/>
      <c r="O187" s="59"/>
      <c r="P187" s="59"/>
      <c r="Q187" s="59"/>
      <c r="R187" s="59"/>
      <c r="S187" s="60"/>
    </row>
    <row r="188" spans="1:19" ht="15.75" thickBot="1" x14ac:dyDescent="0.3">
      <c r="A188" s="57"/>
      <c r="B188" s="3" t="s">
        <v>68</v>
      </c>
      <c r="C188" s="4" t="s">
        <v>7</v>
      </c>
      <c r="D188" s="4" t="s">
        <v>8</v>
      </c>
      <c r="E188" s="4" t="s">
        <v>9</v>
      </c>
      <c r="F188" s="62"/>
      <c r="G188" s="4" t="s">
        <v>15</v>
      </c>
      <c r="H188" s="4" t="s">
        <v>13</v>
      </c>
      <c r="I188" s="4" t="s">
        <v>28</v>
      </c>
      <c r="J188" s="4" t="s">
        <v>30</v>
      </c>
      <c r="K188" s="4" t="s">
        <v>14</v>
      </c>
      <c r="L188" s="4" t="s">
        <v>10</v>
      </c>
      <c r="M188" s="4" t="s">
        <v>29</v>
      </c>
      <c r="N188" s="4" t="s">
        <v>11</v>
      </c>
      <c r="O188" s="4" t="s">
        <v>31</v>
      </c>
      <c r="P188" s="4" t="s">
        <v>34</v>
      </c>
      <c r="Q188" s="4" t="s">
        <v>33</v>
      </c>
      <c r="R188" s="4" t="s">
        <v>32</v>
      </c>
      <c r="S188" s="4" t="s">
        <v>12</v>
      </c>
    </row>
    <row r="189" spans="1:19" ht="15.75" thickBot="1" x14ac:dyDescent="0.3">
      <c r="A189" s="45" t="s">
        <v>74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34.5" thickBot="1" x14ac:dyDescent="0.3">
      <c r="A190" s="5" t="s">
        <v>54</v>
      </c>
      <c r="B190" s="3">
        <v>60</v>
      </c>
      <c r="C190" s="3">
        <v>2.8</v>
      </c>
      <c r="D190" s="3">
        <v>0</v>
      </c>
      <c r="E190" s="3">
        <v>1.3</v>
      </c>
      <c r="F190" s="3">
        <v>16.100000000000001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</row>
    <row r="191" spans="1:19" ht="23.25" thickBot="1" x14ac:dyDescent="0.3">
      <c r="A191" s="5" t="s">
        <v>55</v>
      </c>
      <c r="B191" s="3">
        <v>200</v>
      </c>
      <c r="C191" s="3">
        <v>3.44</v>
      </c>
      <c r="D191" s="3">
        <v>0.5</v>
      </c>
      <c r="E191" s="3">
        <v>8.36</v>
      </c>
      <c r="F191" s="3">
        <v>61.2</v>
      </c>
      <c r="G191" s="3">
        <v>0</v>
      </c>
      <c r="H191" s="3">
        <v>0.16</v>
      </c>
      <c r="I191" s="3">
        <v>0.14000000000000001</v>
      </c>
      <c r="J191" s="3">
        <v>1E-3</v>
      </c>
      <c r="K191" s="3">
        <v>14.34</v>
      </c>
      <c r="L191" s="3">
        <v>33.1</v>
      </c>
      <c r="M191" s="3">
        <v>34.42</v>
      </c>
      <c r="N191" s="3">
        <v>305.94</v>
      </c>
      <c r="O191" s="3">
        <v>51.44</v>
      </c>
      <c r="P191" s="3">
        <v>0.43</v>
      </c>
      <c r="Q191" s="3">
        <v>0</v>
      </c>
      <c r="R191" s="3">
        <v>3.0000000000000001E-3</v>
      </c>
      <c r="S191" s="3">
        <v>0.88</v>
      </c>
    </row>
    <row r="192" spans="1:19" ht="23.25" thickBot="1" x14ac:dyDescent="0.3">
      <c r="A192" s="7" t="s">
        <v>61</v>
      </c>
      <c r="B192" s="3">
        <v>100</v>
      </c>
      <c r="C192" s="3">
        <v>13.6</v>
      </c>
      <c r="D192" s="3">
        <v>9.42</v>
      </c>
      <c r="E192" s="3">
        <v>2.71</v>
      </c>
      <c r="F192" s="3">
        <v>147.57</v>
      </c>
      <c r="G192" s="3">
        <v>3.0000000000000001E-3</v>
      </c>
      <c r="H192" s="3">
        <v>0.03</v>
      </c>
      <c r="I192" s="3">
        <v>0.08</v>
      </c>
      <c r="J192" s="3">
        <v>0</v>
      </c>
      <c r="K192" s="3">
        <v>0.36</v>
      </c>
      <c r="L192" s="3">
        <v>19.079999999999998</v>
      </c>
      <c r="M192" s="3">
        <v>18.89</v>
      </c>
      <c r="N192" s="3">
        <v>121.07</v>
      </c>
      <c r="O192" s="3">
        <v>165.1</v>
      </c>
      <c r="P192" s="3">
        <v>0.8</v>
      </c>
      <c r="Q192" s="3">
        <v>0</v>
      </c>
      <c r="R192" s="3">
        <v>6.7000000000000004E-2</v>
      </c>
      <c r="S192" s="3">
        <v>1.78</v>
      </c>
    </row>
    <row r="193" spans="1:19" ht="34.5" thickBot="1" x14ac:dyDescent="0.3">
      <c r="A193" s="5" t="s">
        <v>46</v>
      </c>
      <c r="B193" s="3">
        <v>150</v>
      </c>
      <c r="C193" s="3">
        <v>5.85</v>
      </c>
      <c r="D193" s="3">
        <v>6.15</v>
      </c>
      <c r="E193" s="3">
        <v>31.26</v>
      </c>
      <c r="F193" s="3">
        <v>207.38</v>
      </c>
      <c r="G193" s="3">
        <v>0.05</v>
      </c>
      <c r="H193" s="3">
        <v>0.06</v>
      </c>
      <c r="I193" s="3"/>
      <c r="J193" s="3">
        <v>0.16</v>
      </c>
      <c r="K193" s="3">
        <v>0</v>
      </c>
      <c r="L193" s="3">
        <v>6.31</v>
      </c>
      <c r="M193" s="3">
        <v>8.32</v>
      </c>
      <c r="N193" s="3">
        <v>37.65</v>
      </c>
      <c r="O193" s="3">
        <v>87.7</v>
      </c>
      <c r="P193" s="3">
        <v>0.49</v>
      </c>
      <c r="Q193" s="3">
        <v>0</v>
      </c>
      <c r="R193" s="3">
        <v>0.03</v>
      </c>
      <c r="S193" s="3">
        <v>0.81</v>
      </c>
    </row>
    <row r="194" spans="1:19" ht="34.5" thickBot="1" x14ac:dyDescent="0.3">
      <c r="A194" s="5" t="s">
        <v>22</v>
      </c>
      <c r="B194" s="3">
        <v>200</v>
      </c>
      <c r="C194" s="3">
        <v>7.76</v>
      </c>
      <c r="D194" s="3">
        <v>0</v>
      </c>
      <c r="E194" s="3">
        <v>17.86</v>
      </c>
      <c r="F194" s="3">
        <v>69.38</v>
      </c>
      <c r="G194" s="3">
        <v>0</v>
      </c>
      <c r="H194" s="3">
        <v>6.0000000000000001E-3</v>
      </c>
      <c r="I194" s="3">
        <v>4.0000000000000001E-3</v>
      </c>
      <c r="J194" s="3">
        <v>0</v>
      </c>
      <c r="K194" s="3">
        <v>3.2</v>
      </c>
      <c r="L194" s="3">
        <v>14.22</v>
      </c>
      <c r="M194" s="3">
        <v>4.1399999999999997</v>
      </c>
      <c r="N194" s="3">
        <v>2.14</v>
      </c>
      <c r="O194" s="3">
        <v>42.6</v>
      </c>
      <c r="P194" s="3">
        <v>0.03</v>
      </c>
      <c r="Q194" s="3">
        <v>0</v>
      </c>
      <c r="R194" s="3">
        <v>2E-3</v>
      </c>
      <c r="S194" s="3">
        <v>0.48</v>
      </c>
    </row>
    <row r="195" spans="1:19" ht="23.25" thickBot="1" x14ac:dyDescent="0.3">
      <c r="A195" s="5" t="s">
        <v>17</v>
      </c>
      <c r="B195" s="3">
        <v>30</v>
      </c>
      <c r="C195" s="3">
        <v>1.2</v>
      </c>
      <c r="D195" s="3">
        <v>0.9</v>
      </c>
      <c r="E195" s="3">
        <v>31.2</v>
      </c>
      <c r="F195" s="3">
        <v>148.5</v>
      </c>
      <c r="G195" s="3">
        <v>0</v>
      </c>
      <c r="H195" s="3">
        <v>0.2</v>
      </c>
      <c r="I195" s="3">
        <v>0.08</v>
      </c>
      <c r="J195" s="3">
        <v>0</v>
      </c>
      <c r="K195" s="3">
        <v>0</v>
      </c>
      <c r="L195" s="3">
        <v>35</v>
      </c>
      <c r="M195" s="3">
        <v>0</v>
      </c>
      <c r="N195" s="3">
        <v>0</v>
      </c>
      <c r="O195" s="3">
        <v>22</v>
      </c>
      <c r="P195" s="3">
        <v>0.01</v>
      </c>
      <c r="Q195" s="3">
        <v>0.02</v>
      </c>
      <c r="R195" s="3">
        <v>3.0000000000000001E-3</v>
      </c>
      <c r="S195" s="3">
        <v>3.9</v>
      </c>
    </row>
    <row r="196" spans="1:19" ht="23.25" thickBot="1" x14ac:dyDescent="0.3">
      <c r="A196" s="5" t="s">
        <v>38</v>
      </c>
      <c r="B196" s="3">
        <v>30</v>
      </c>
      <c r="C196" s="3">
        <v>2.2000000000000002</v>
      </c>
      <c r="D196" s="3">
        <v>0.9</v>
      </c>
      <c r="E196" s="3">
        <v>38</v>
      </c>
      <c r="F196" s="3">
        <v>199</v>
      </c>
      <c r="G196" s="3">
        <v>0</v>
      </c>
      <c r="H196" s="3">
        <v>0.2</v>
      </c>
      <c r="I196" s="3">
        <v>0</v>
      </c>
      <c r="J196" s="3">
        <v>0</v>
      </c>
      <c r="K196" s="3">
        <v>0</v>
      </c>
      <c r="L196" s="3">
        <v>23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1.9</v>
      </c>
    </row>
    <row r="197" spans="1:19" ht="15.75" thickBot="1" x14ac:dyDescent="0.3">
      <c r="A197" s="5"/>
      <c r="B197" s="28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5.75" thickBot="1" x14ac:dyDescent="0.3">
      <c r="A198" s="6" t="s">
        <v>39</v>
      </c>
      <c r="B198" s="28">
        <f>+B190+B191+B192+B193+B194+B195+B196</f>
        <v>770</v>
      </c>
      <c r="C198" s="28">
        <f t="shared" ref="C198:S198" si="14">C190+C191+C192+C193+C194+C195+C196</f>
        <v>36.85</v>
      </c>
      <c r="D198" s="28">
        <f t="shared" si="14"/>
        <v>17.869999999999997</v>
      </c>
      <c r="E198" s="28">
        <f t="shared" si="14"/>
        <v>130.69</v>
      </c>
      <c r="F198" s="39">
        <f t="shared" si="14"/>
        <v>849.13</v>
      </c>
      <c r="G198" s="28">
        <f t="shared" si="14"/>
        <v>5.3000000000000005E-2</v>
      </c>
      <c r="H198" s="28">
        <f t="shared" si="14"/>
        <v>0.65600000000000003</v>
      </c>
      <c r="I198" s="28">
        <f t="shared" si="14"/>
        <v>0.30400000000000005</v>
      </c>
      <c r="J198" s="28">
        <f t="shared" si="14"/>
        <v>0.161</v>
      </c>
      <c r="K198" s="28">
        <f t="shared" si="14"/>
        <v>17.899999999999999</v>
      </c>
      <c r="L198" s="28">
        <f t="shared" si="14"/>
        <v>130.71</v>
      </c>
      <c r="M198" s="28">
        <f t="shared" si="14"/>
        <v>65.77</v>
      </c>
      <c r="N198" s="28">
        <f t="shared" si="14"/>
        <v>466.79999999999995</v>
      </c>
      <c r="O198" s="28">
        <f t="shared" si="14"/>
        <v>368.84000000000003</v>
      </c>
      <c r="P198" s="28">
        <f t="shared" si="14"/>
        <v>1.76</v>
      </c>
      <c r="Q198" s="28">
        <f t="shared" si="14"/>
        <v>0.02</v>
      </c>
      <c r="R198" s="28">
        <f t="shared" si="14"/>
        <v>0.10500000000000001</v>
      </c>
      <c r="S198" s="28">
        <f t="shared" si="14"/>
        <v>9.75</v>
      </c>
    </row>
    <row r="199" spans="1:19" ht="15.75" thickBot="1" x14ac:dyDescent="0.3">
      <c r="A199" s="56" t="s">
        <v>0</v>
      </c>
      <c r="B199" s="2" t="s">
        <v>1</v>
      </c>
      <c r="C199" s="58" t="s">
        <v>2</v>
      </c>
      <c r="D199" s="59"/>
      <c r="E199" s="60"/>
      <c r="F199" s="61" t="s">
        <v>3</v>
      </c>
      <c r="G199" s="63" t="s">
        <v>4</v>
      </c>
      <c r="H199" s="64"/>
      <c r="I199" s="64"/>
      <c r="J199" s="65"/>
      <c r="K199" s="58" t="s">
        <v>5</v>
      </c>
      <c r="L199" s="59"/>
      <c r="M199" s="59"/>
      <c r="N199" s="59"/>
      <c r="O199" s="59"/>
      <c r="P199" s="59"/>
      <c r="Q199" s="59"/>
      <c r="R199" s="59"/>
      <c r="S199" s="60"/>
    </row>
    <row r="200" spans="1:19" ht="15.75" thickBot="1" x14ac:dyDescent="0.3">
      <c r="A200" s="57"/>
      <c r="B200" s="3" t="s">
        <v>70</v>
      </c>
      <c r="C200" s="4" t="s">
        <v>7</v>
      </c>
      <c r="D200" s="4" t="s">
        <v>8</v>
      </c>
      <c r="E200" s="4" t="s">
        <v>9</v>
      </c>
      <c r="F200" s="62"/>
      <c r="G200" s="4" t="s">
        <v>15</v>
      </c>
      <c r="H200" s="4" t="s">
        <v>13</v>
      </c>
      <c r="I200" s="4" t="s">
        <v>28</v>
      </c>
      <c r="J200" s="4" t="s">
        <v>30</v>
      </c>
      <c r="K200" s="4" t="s">
        <v>14</v>
      </c>
      <c r="L200" s="4" t="s">
        <v>10</v>
      </c>
      <c r="M200" s="4" t="s">
        <v>29</v>
      </c>
      <c r="N200" s="4" t="s">
        <v>11</v>
      </c>
      <c r="O200" s="4" t="s">
        <v>31</v>
      </c>
      <c r="P200" s="4" t="s">
        <v>34</v>
      </c>
      <c r="Q200" s="4" t="s">
        <v>33</v>
      </c>
      <c r="R200" s="4" t="s">
        <v>32</v>
      </c>
      <c r="S200" s="4" t="s">
        <v>12</v>
      </c>
    </row>
    <row r="201" spans="1:19" ht="15.75" thickBot="1" x14ac:dyDescent="0.3">
      <c r="A201" s="45" t="s">
        <v>74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34.5" thickBot="1" x14ac:dyDescent="0.3">
      <c r="A202" s="5" t="s">
        <v>54</v>
      </c>
      <c r="B202" s="3">
        <v>60</v>
      </c>
      <c r="C202" s="3">
        <v>2.8</v>
      </c>
      <c r="D202" s="3">
        <v>0</v>
      </c>
      <c r="E202" s="3">
        <v>1.3</v>
      </c>
      <c r="F202" s="3">
        <v>16.100000000000001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</row>
    <row r="203" spans="1:19" ht="23.25" thickBot="1" x14ac:dyDescent="0.3">
      <c r="A203" s="5" t="s">
        <v>55</v>
      </c>
      <c r="B203" s="3">
        <v>250</v>
      </c>
      <c r="C203" s="3">
        <v>3.68</v>
      </c>
      <c r="D203" s="3">
        <v>7.07</v>
      </c>
      <c r="E203" s="3">
        <v>8.58</v>
      </c>
      <c r="F203" s="3">
        <v>118</v>
      </c>
      <c r="G203" s="3">
        <v>0</v>
      </c>
      <c r="H203" s="3">
        <v>0.16</v>
      </c>
      <c r="I203" s="3">
        <v>0.14000000000000001</v>
      </c>
      <c r="J203" s="3">
        <v>1E-3</v>
      </c>
      <c r="K203" s="3">
        <v>14.34</v>
      </c>
      <c r="L203" s="3">
        <v>33.1</v>
      </c>
      <c r="M203" s="3">
        <v>34.42</v>
      </c>
      <c r="N203" s="3">
        <v>305.94</v>
      </c>
      <c r="O203" s="3">
        <v>51.44</v>
      </c>
      <c r="P203" s="3">
        <v>0.43</v>
      </c>
      <c r="Q203" s="3">
        <v>0</v>
      </c>
      <c r="R203" s="3">
        <v>3.0000000000000001E-3</v>
      </c>
      <c r="S203" s="3">
        <v>0.88</v>
      </c>
    </row>
    <row r="204" spans="1:19" ht="23.25" thickBot="1" x14ac:dyDescent="0.3">
      <c r="A204" s="7" t="s">
        <v>61</v>
      </c>
      <c r="B204" s="3">
        <v>100</v>
      </c>
      <c r="C204" s="3">
        <v>13.6</v>
      </c>
      <c r="D204" s="3">
        <v>9.42</v>
      </c>
      <c r="E204" s="3">
        <v>2.71</v>
      </c>
      <c r="F204" s="3">
        <v>147.57</v>
      </c>
      <c r="G204" s="3">
        <v>3.0000000000000001E-3</v>
      </c>
      <c r="H204" s="3">
        <v>0.03</v>
      </c>
      <c r="I204" s="3">
        <v>0.08</v>
      </c>
      <c r="J204" s="3">
        <v>0</v>
      </c>
      <c r="K204" s="3">
        <v>0.36</v>
      </c>
      <c r="L204" s="3">
        <v>19.079999999999998</v>
      </c>
      <c r="M204" s="3">
        <v>18.89</v>
      </c>
      <c r="N204" s="3">
        <v>121.07</v>
      </c>
      <c r="O204" s="3">
        <v>165.1</v>
      </c>
      <c r="P204" s="3">
        <v>0.8</v>
      </c>
      <c r="Q204" s="3">
        <v>0</v>
      </c>
      <c r="R204" s="3">
        <v>6.7000000000000004E-2</v>
      </c>
      <c r="S204" s="3">
        <v>1.78</v>
      </c>
    </row>
    <row r="205" spans="1:19" ht="34.5" thickBot="1" x14ac:dyDescent="0.3">
      <c r="A205" s="5" t="s">
        <v>46</v>
      </c>
      <c r="B205" s="3">
        <v>150</v>
      </c>
      <c r="C205" s="3">
        <v>5.85</v>
      </c>
      <c r="D205" s="3">
        <v>6.15</v>
      </c>
      <c r="E205" s="3">
        <v>31.26</v>
      </c>
      <c r="F205" s="3">
        <v>207.38</v>
      </c>
      <c r="G205" s="3">
        <v>0.05</v>
      </c>
      <c r="H205" s="3">
        <v>0.06</v>
      </c>
      <c r="I205" s="3"/>
      <c r="J205" s="3">
        <v>0.16</v>
      </c>
      <c r="K205" s="3">
        <v>0</v>
      </c>
      <c r="L205" s="3">
        <v>6.31</v>
      </c>
      <c r="M205" s="3">
        <v>8.32</v>
      </c>
      <c r="N205" s="3">
        <v>37.65</v>
      </c>
      <c r="O205" s="3">
        <v>87.7</v>
      </c>
      <c r="P205" s="3">
        <v>0.49</v>
      </c>
      <c r="Q205" s="3">
        <v>0</v>
      </c>
      <c r="R205" s="3">
        <v>0.03</v>
      </c>
      <c r="S205" s="3">
        <v>0.81</v>
      </c>
    </row>
    <row r="206" spans="1:19" ht="34.5" thickBot="1" x14ac:dyDescent="0.3">
      <c r="A206" s="5" t="s">
        <v>22</v>
      </c>
      <c r="B206" s="3">
        <v>200</v>
      </c>
      <c r="C206" s="3">
        <v>7.76</v>
      </c>
      <c r="D206" s="3">
        <v>0</v>
      </c>
      <c r="E206" s="3">
        <v>17.86</v>
      </c>
      <c r="F206" s="3">
        <v>69.38</v>
      </c>
      <c r="G206" s="3">
        <v>0</v>
      </c>
      <c r="H206" s="3">
        <v>6.0000000000000001E-3</v>
      </c>
      <c r="I206" s="3">
        <v>4.0000000000000001E-3</v>
      </c>
      <c r="J206" s="3">
        <v>0</v>
      </c>
      <c r="K206" s="3">
        <v>3.2</v>
      </c>
      <c r="L206" s="3">
        <v>14.22</v>
      </c>
      <c r="M206" s="3">
        <v>4.1399999999999997</v>
      </c>
      <c r="N206" s="3">
        <v>2.14</v>
      </c>
      <c r="O206" s="3">
        <v>42.6</v>
      </c>
      <c r="P206" s="3">
        <v>0.03</v>
      </c>
      <c r="Q206" s="3">
        <v>0</v>
      </c>
      <c r="R206" s="3">
        <v>2E-3</v>
      </c>
      <c r="S206" s="3">
        <v>0.48</v>
      </c>
    </row>
    <row r="207" spans="1:19" ht="23.25" thickBot="1" x14ac:dyDescent="0.3">
      <c r="A207" s="5" t="s">
        <v>17</v>
      </c>
      <c r="B207" s="3">
        <v>30</v>
      </c>
      <c r="C207" s="3">
        <v>1.2</v>
      </c>
      <c r="D207" s="3">
        <v>0.9</v>
      </c>
      <c r="E207" s="3">
        <v>31.2</v>
      </c>
      <c r="F207" s="3">
        <v>148.5</v>
      </c>
      <c r="G207" s="3">
        <v>0</v>
      </c>
      <c r="H207" s="3">
        <v>0.2</v>
      </c>
      <c r="I207" s="3">
        <v>0.08</v>
      </c>
      <c r="J207" s="3">
        <v>0</v>
      </c>
      <c r="K207" s="3">
        <v>0</v>
      </c>
      <c r="L207" s="3">
        <v>35</v>
      </c>
      <c r="M207" s="3">
        <v>0</v>
      </c>
      <c r="N207" s="3">
        <v>0</v>
      </c>
      <c r="O207" s="3">
        <v>22</v>
      </c>
      <c r="P207" s="3">
        <v>0.01</v>
      </c>
      <c r="Q207" s="3">
        <v>0.02</v>
      </c>
      <c r="R207" s="3">
        <v>3.0000000000000001E-3</v>
      </c>
      <c r="S207" s="3">
        <v>3.9</v>
      </c>
    </row>
    <row r="208" spans="1:19" ht="23.25" thickBot="1" x14ac:dyDescent="0.3">
      <c r="A208" s="5" t="s">
        <v>38</v>
      </c>
      <c r="B208" s="3">
        <v>30</v>
      </c>
      <c r="C208" s="3">
        <v>2.2000000000000002</v>
      </c>
      <c r="D208" s="3">
        <v>0.9</v>
      </c>
      <c r="E208" s="3">
        <v>38</v>
      </c>
      <c r="F208" s="3">
        <v>199</v>
      </c>
      <c r="G208" s="3">
        <v>0</v>
      </c>
      <c r="H208" s="3">
        <v>0.2</v>
      </c>
      <c r="I208" s="3">
        <v>0</v>
      </c>
      <c r="J208" s="3">
        <v>0</v>
      </c>
      <c r="K208" s="3">
        <v>0</v>
      </c>
      <c r="L208" s="3">
        <v>23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1.9</v>
      </c>
    </row>
    <row r="209" spans="1:19" ht="15.75" thickBot="1" x14ac:dyDescent="0.3">
      <c r="A209" s="5"/>
      <c r="B209" s="28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5.75" thickBot="1" x14ac:dyDescent="0.3">
      <c r="A210" s="6" t="s">
        <v>39</v>
      </c>
      <c r="B210" s="28">
        <f>+B202+B203+B204+B205+B206+B207+B208</f>
        <v>820</v>
      </c>
      <c r="C210" s="28">
        <f t="shared" ref="C210:S210" si="15">C202+C203+C204+C205+C206+C207+C208</f>
        <v>37.090000000000003</v>
      </c>
      <c r="D210" s="28">
        <f t="shared" si="15"/>
        <v>24.439999999999998</v>
      </c>
      <c r="E210" s="28">
        <f t="shared" si="15"/>
        <v>130.91</v>
      </c>
      <c r="F210" s="39">
        <f t="shared" si="15"/>
        <v>905.93</v>
      </c>
      <c r="G210" s="28">
        <f t="shared" si="15"/>
        <v>5.3000000000000005E-2</v>
      </c>
      <c r="H210" s="28">
        <f t="shared" si="15"/>
        <v>0.65600000000000003</v>
      </c>
      <c r="I210" s="28">
        <f t="shared" si="15"/>
        <v>0.30400000000000005</v>
      </c>
      <c r="J210" s="28">
        <f t="shared" si="15"/>
        <v>0.161</v>
      </c>
      <c r="K210" s="28">
        <f t="shared" si="15"/>
        <v>17.899999999999999</v>
      </c>
      <c r="L210" s="28">
        <f t="shared" si="15"/>
        <v>130.71</v>
      </c>
      <c r="M210" s="28">
        <f t="shared" si="15"/>
        <v>65.77</v>
      </c>
      <c r="N210" s="28">
        <f t="shared" si="15"/>
        <v>466.79999999999995</v>
      </c>
      <c r="O210" s="28">
        <f t="shared" si="15"/>
        <v>368.84000000000003</v>
      </c>
      <c r="P210" s="28">
        <f t="shared" si="15"/>
        <v>1.76</v>
      </c>
      <c r="Q210" s="28">
        <f t="shared" si="15"/>
        <v>0.02</v>
      </c>
      <c r="R210" s="28">
        <f t="shared" si="15"/>
        <v>0.10500000000000001</v>
      </c>
      <c r="S210" s="28">
        <f t="shared" si="15"/>
        <v>9.75</v>
      </c>
    </row>
    <row r="211" spans="1:19" ht="15.75" thickBot="1" x14ac:dyDescent="0.3">
      <c r="A211" s="10"/>
      <c r="B211" s="28"/>
      <c r="C211" s="47"/>
      <c r="D211" s="47"/>
      <c r="E211" s="28"/>
      <c r="F211" s="48"/>
      <c r="G211" s="47"/>
      <c r="H211" s="47"/>
      <c r="I211" s="47"/>
      <c r="J211" s="28"/>
      <c r="K211" s="47"/>
      <c r="L211" s="47"/>
      <c r="M211" s="47"/>
      <c r="N211" s="47"/>
      <c r="O211" s="47"/>
      <c r="P211" s="47"/>
      <c r="Q211" s="47"/>
      <c r="R211" s="47"/>
      <c r="S211" s="28"/>
    </row>
    <row r="212" spans="1:19" ht="15.75" thickBot="1" x14ac:dyDescent="0.3">
      <c r="A212" s="56" t="s">
        <v>0</v>
      </c>
      <c r="B212" s="2" t="s">
        <v>1</v>
      </c>
      <c r="C212" s="58" t="s">
        <v>2</v>
      </c>
      <c r="D212" s="59"/>
      <c r="E212" s="60"/>
      <c r="F212" s="61" t="s">
        <v>3</v>
      </c>
      <c r="G212" s="63" t="s">
        <v>4</v>
      </c>
      <c r="H212" s="64"/>
      <c r="I212" s="64"/>
      <c r="J212" s="65"/>
      <c r="K212" s="58" t="s">
        <v>5</v>
      </c>
      <c r="L212" s="59"/>
      <c r="M212" s="59"/>
      <c r="N212" s="59"/>
      <c r="O212" s="59"/>
      <c r="P212" s="59"/>
      <c r="Q212" s="59"/>
      <c r="R212" s="59"/>
      <c r="S212" s="60"/>
    </row>
    <row r="213" spans="1:19" ht="15.75" thickBot="1" x14ac:dyDescent="0.3">
      <c r="A213" s="57"/>
      <c r="B213" s="3" t="s">
        <v>68</v>
      </c>
      <c r="C213" s="4" t="s">
        <v>7</v>
      </c>
      <c r="D213" s="4" t="s">
        <v>8</v>
      </c>
      <c r="E213" s="4" t="s">
        <v>9</v>
      </c>
      <c r="F213" s="62"/>
      <c r="G213" s="4" t="s">
        <v>15</v>
      </c>
      <c r="H213" s="4" t="s">
        <v>13</v>
      </c>
      <c r="I213" s="4" t="s">
        <v>28</v>
      </c>
      <c r="J213" s="4" t="s">
        <v>30</v>
      </c>
      <c r="K213" s="4" t="s">
        <v>14</v>
      </c>
      <c r="L213" s="4" t="s">
        <v>10</v>
      </c>
      <c r="M213" s="4" t="s">
        <v>29</v>
      </c>
      <c r="N213" s="4" t="s">
        <v>11</v>
      </c>
      <c r="O213" s="4" t="s">
        <v>31</v>
      </c>
      <c r="P213" s="4" t="s">
        <v>34</v>
      </c>
      <c r="Q213" s="4" t="s">
        <v>33</v>
      </c>
      <c r="R213" s="4" t="s">
        <v>32</v>
      </c>
      <c r="S213" s="4" t="s">
        <v>12</v>
      </c>
    </row>
    <row r="214" spans="1:19" ht="15.75" thickBot="1" x14ac:dyDescent="0.3">
      <c r="A214" s="41" t="s">
        <v>75</v>
      </c>
      <c r="B214" s="3"/>
      <c r="C214" s="3"/>
      <c r="D214" s="3"/>
      <c r="E214" s="3"/>
      <c r="F214" s="2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34.5" thickBot="1" x14ac:dyDescent="0.3">
      <c r="A215" s="5" t="s">
        <v>57</v>
      </c>
      <c r="B215" s="3">
        <v>60</v>
      </c>
      <c r="C215" s="3">
        <v>0</v>
      </c>
      <c r="D215" s="3">
        <v>0.2</v>
      </c>
      <c r="E215" s="3">
        <v>6.5</v>
      </c>
      <c r="F215" s="3">
        <v>40</v>
      </c>
      <c r="G215" s="3">
        <v>0</v>
      </c>
      <c r="H215" s="3">
        <v>0.11</v>
      </c>
      <c r="I215" s="3">
        <v>0.05</v>
      </c>
      <c r="J215" s="3">
        <v>0</v>
      </c>
      <c r="K215" s="3">
        <v>10</v>
      </c>
      <c r="L215" s="3">
        <v>20</v>
      </c>
      <c r="M215" s="3">
        <v>21</v>
      </c>
      <c r="N215" s="3">
        <v>62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</row>
    <row r="216" spans="1:19" ht="15.75" thickBot="1" x14ac:dyDescent="0.3">
      <c r="A216" s="5" t="s">
        <v>58</v>
      </c>
      <c r="B216" s="3">
        <v>200</v>
      </c>
      <c r="C216" s="3">
        <v>3.24</v>
      </c>
      <c r="D216" s="3">
        <v>0.21</v>
      </c>
      <c r="E216" s="3">
        <v>1.83</v>
      </c>
      <c r="F216" s="3">
        <v>29.42</v>
      </c>
      <c r="G216" s="3">
        <v>0</v>
      </c>
      <c r="H216" s="3">
        <v>0.01</v>
      </c>
      <c r="I216" s="3">
        <v>0.01</v>
      </c>
      <c r="J216" s="3">
        <v>0</v>
      </c>
      <c r="K216" s="3">
        <v>2.13</v>
      </c>
      <c r="L216" s="3">
        <v>18.32</v>
      </c>
      <c r="M216" s="3">
        <v>20.02</v>
      </c>
      <c r="N216" s="3">
        <v>10.1</v>
      </c>
      <c r="O216" s="3">
        <v>60.21</v>
      </c>
      <c r="P216" s="3">
        <v>0</v>
      </c>
      <c r="Q216" s="3">
        <v>0</v>
      </c>
      <c r="R216" s="3">
        <v>0</v>
      </c>
      <c r="S216" s="3">
        <v>0</v>
      </c>
    </row>
    <row r="217" spans="1:19" ht="34.5" thickBot="1" x14ac:dyDescent="0.3">
      <c r="A217" s="5" t="s">
        <v>60</v>
      </c>
      <c r="B217" s="3">
        <v>100</v>
      </c>
      <c r="C217" s="3">
        <v>9.4700000000000006</v>
      </c>
      <c r="D217" s="3">
        <v>4.97</v>
      </c>
      <c r="E217" s="3">
        <v>4.41</v>
      </c>
      <c r="F217" s="3">
        <v>100.04</v>
      </c>
      <c r="G217" s="3">
        <v>5.0000000000000001E-3</v>
      </c>
      <c r="H217" s="3">
        <v>7.0000000000000007E-2</v>
      </c>
      <c r="I217" s="3">
        <v>7.0000000000000007E-2</v>
      </c>
      <c r="J217" s="3">
        <v>25</v>
      </c>
      <c r="K217" s="3">
        <v>4.32</v>
      </c>
      <c r="L217" s="3">
        <v>38.58</v>
      </c>
      <c r="M217" s="3">
        <v>39.86</v>
      </c>
      <c r="N217" s="3">
        <v>162.02000000000001</v>
      </c>
      <c r="O217" s="3">
        <v>182.6</v>
      </c>
      <c r="P217" s="3">
        <v>0.4</v>
      </c>
      <c r="Q217" s="3">
        <v>0</v>
      </c>
      <c r="R217" s="3">
        <v>0.02</v>
      </c>
      <c r="S217" s="3">
        <v>0.74</v>
      </c>
    </row>
    <row r="218" spans="1:19" ht="34.5" thickBot="1" x14ac:dyDescent="0.3">
      <c r="A218" s="5" t="s">
        <v>18</v>
      </c>
      <c r="B218" s="3">
        <v>150</v>
      </c>
      <c r="C218" s="3">
        <v>3.26</v>
      </c>
      <c r="D218" s="3">
        <v>3.12</v>
      </c>
      <c r="E218" s="3">
        <v>5.36</v>
      </c>
      <c r="F218" s="3">
        <v>82.6</v>
      </c>
      <c r="G218" s="3">
        <v>0.06</v>
      </c>
      <c r="H218" s="3">
        <v>7.0000000000000007E-2</v>
      </c>
      <c r="I218" s="3">
        <v>7.02</v>
      </c>
      <c r="J218" s="3">
        <v>0</v>
      </c>
      <c r="K218" s="3">
        <v>2.09</v>
      </c>
      <c r="L218" s="3">
        <v>36.72</v>
      </c>
      <c r="M218" s="3">
        <v>15.56</v>
      </c>
      <c r="N218" s="3">
        <v>54.67</v>
      </c>
      <c r="O218" s="3">
        <v>0</v>
      </c>
      <c r="P218" s="3">
        <v>0</v>
      </c>
      <c r="Q218" s="3">
        <v>0</v>
      </c>
      <c r="R218" s="3">
        <v>0</v>
      </c>
      <c r="S218" s="3">
        <v>0.49</v>
      </c>
    </row>
    <row r="219" spans="1:19" ht="23.25" thickBot="1" x14ac:dyDescent="0.3">
      <c r="A219" s="5" t="s">
        <v>37</v>
      </c>
      <c r="B219" s="3">
        <v>200</v>
      </c>
      <c r="C219" s="3">
        <v>0.8</v>
      </c>
      <c r="D219" s="3">
        <v>0</v>
      </c>
      <c r="E219" s="3">
        <v>28.5</v>
      </c>
      <c r="F219" s="3">
        <v>117</v>
      </c>
      <c r="G219" s="3">
        <v>0</v>
      </c>
      <c r="H219" s="3">
        <v>0.01</v>
      </c>
      <c r="I219" s="3">
        <v>0.1</v>
      </c>
      <c r="J219" s="3">
        <v>0.34</v>
      </c>
      <c r="K219" s="3">
        <v>0.6</v>
      </c>
      <c r="L219" s="3">
        <v>39</v>
      </c>
      <c r="M219" s="3">
        <v>32</v>
      </c>
      <c r="N219" s="3">
        <v>29.7</v>
      </c>
      <c r="O219" s="3">
        <v>0.3</v>
      </c>
      <c r="P219" s="3">
        <v>0.03</v>
      </c>
      <c r="Q219" s="3">
        <v>0</v>
      </c>
      <c r="R219" s="3">
        <v>0</v>
      </c>
      <c r="S219" s="3">
        <v>4.8</v>
      </c>
    </row>
    <row r="220" spans="1:19" ht="23.25" thickBot="1" x14ac:dyDescent="0.3">
      <c r="A220" s="5" t="s">
        <v>17</v>
      </c>
      <c r="B220" s="3">
        <v>30</v>
      </c>
      <c r="C220" s="3">
        <v>1.2</v>
      </c>
      <c r="D220" s="3">
        <v>0.9</v>
      </c>
      <c r="E220" s="3">
        <v>31.2</v>
      </c>
      <c r="F220" s="3">
        <v>148.5</v>
      </c>
      <c r="G220" s="3">
        <v>0</v>
      </c>
      <c r="H220" s="3">
        <v>0.2</v>
      </c>
      <c r="I220" s="3">
        <v>0.08</v>
      </c>
      <c r="J220" s="3">
        <v>0</v>
      </c>
      <c r="K220" s="3">
        <v>0</v>
      </c>
      <c r="L220" s="3">
        <v>35</v>
      </c>
      <c r="M220" s="3">
        <v>0</v>
      </c>
      <c r="N220" s="3">
        <v>0</v>
      </c>
      <c r="O220" s="3">
        <v>22</v>
      </c>
      <c r="P220" s="3">
        <v>0.01</v>
      </c>
      <c r="Q220" s="3">
        <v>0.02</v>
      </c>
      <c r="R220" s="3">
        <v>3.0000000000000001E-3</v>
      </c>
      <c r="S220" s="3">
        <v>3.9</v>
      </c>
    </row>
    <row r="221" spans="1:19" ht="23.25" thickBot="1" x14ac:dyDescent="0.3">
      <c r="A221" s="5" t="s">
        <v>38</v>
      </c>
      <c r="B221" s="3">
        <v>30</v>
      </c>
      <c r="C221" s="3">
        <v>2.2000000000000002</v>
      </c>
      <c r="D221" s="3">
        <v>0.9</v>
      </c>
      <c r="E221" s="3">
        <v>38</v>
      </c>
      <c r="F221" s="3">
        <v>199</v>
      </c>
      <c r="G221" s="3">
        <v>0</v>
      </c>
      <c r="H221" s="3">
        <v>0.2</v>
      </c>
      <c r="I221" s="3">
        <v>0</v>
      </c>
      <c r="J221" s="3">
        <v>0</v>
      </c>
      <c r="K221" s="3">
        <v>0</v>
      </c>
      <c r="L221" s="3">
        <v>23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1.9</v>
      </c>
    </row>
    <row r="222" spans="1:19" ht="15.75" thickBot="1" x14ac:dyDescent="0.3">
      <c r="A222" s="5"/>
      <c r="B222" s="28"/>
      <c r="C222" s="24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</row>
    <row r="223" spans="1:19" ht="15.75" thickBot="1" x14ac:dyDescent="0.3">
      <c r="A223" s="6" t="s">
        <v>39</v>
      </c>
      <c r="B223" s="28">
        <v>770</v>
      </c>
      <c r="C223" s="28">
        <f t="shared" ref="C223:S223" si="16">C215+C216+C217+C218+C219+C220+C221</f>
        <v>20.169999999999998</v>
      </c>
      <c r="D223" s="28">
        <f t="shared" si="16"/>
        <v>10.3</v>
      </c>
      <c r="E223" s="28">
        <f t="shared" si="16"/>
        <v>115.8</v>
      </c>
      <c r="F223" s="28">
        <f t="shared" si="16"/>
        <v>716.56</v>
      </c>
      <c r="G223" s="28">
        <f t="shared" si="16"/>
        <v>6.5000000000000002E-2</v>
      </c>
      <c r="H223" s="28">
        <f t="shared" si="16"/>
        <v>0.67</v>
      </c>
      <c r="I223" s="28">
        <f t="shared" si="16"/>
        <v>7.3299999999999992</v>
      </c>
      <c r="J223" s="28">
        <f t="shared" si="16"/>
        <v>25.34</v>
      </c>
      <c r="K223" s="28">
        <f t="shared" si="16"/>
        <v>19.14</v>
      </c>
      <c r="L223" s="28">
        <f t="shared" si="16"/>
        <v>210.62</v>
      </c>
      <c r="M223" s="28">
        <f t="shared" si="16"/>
        <v>128.44</v>
      </c>
      <c r="N223" s="28">
        <f t="shared" si="16"/>
        <v>318.49</v>
      </c>
      <c r="O223" s="28">
        <f t="shared" si="16"/>
        <v>265.11</v>
      </c>
      <c r="P223" s="28">
        <f t="shared" si="16"/>
        <v>0.44000000000000006</v>
      </c>
      <c r="Q223" s="28">
        <f t="shared" si="16"/>
        <v>0.02</v>
      </c>
      <c r="R223" s="28">
        <f t="shared" si="16"/>
        <v>2.3E-2</v>
      </c>
      <c r="S223" s="28">
        <f t="shared" si="16"/>
        <v>11.83</v>
      </c>
    </row>
    <row r="224" spans="1:19" ht="15.75" thickBot="1" x14ac:dyDescent="0.3">
      <c r="A224" s="56" t="s">
        <v>0</v>
      </c>
      <c r="B224" s="2" t="s">
        <v>1</v>
      </c>
      <c r="C224" s="58" t="s">
        <v>2</v>
      </c>
      <c r="D224" s="59"/>
      <c r="E224" s="60"/>
      <c r="F224" s="61" t="s">
        <v>3</v>
      </c>
      <c r="G224" s="63" t="s">
        <v>4</v>
      </c>
      <c r="H224" s="64"/>
      <c r="I224" s="64"/>
      <c r="J224" s="65"/>
      <c r="K224" s="58" t="s">
        <v>5</v>
      </c>
      <c r="L224" s="59"/>
      <c r="M224" s="59"/>
      <c r="N224" s="59"/>
      <c r="O224" s="59"/>
      <c r="P224" s="59"/>
      <c r="Q224" s="59"/>
      <c r="R224" s="59"/>
      <c r="S224" s="60"/>
    </row>
    <row r="225" spans="1:19" ht="15.75" thickBot="1" x14ac:dyDescent="0.3">
      <c r="A225" s="57"/>
      <c r="B225" s="3" t="s">
        <v>70</v>
      </c>
      <c r="C225" s="4" t="s">
        <v>7</v>
      </c>
      <c r="D225" s="4" t="s">
        <v>8</v>
      </c>
      <c r="E225" s="4" t="s">
        <v>9</v>
      </c>
      <c r="F225" s="62"/>
      <c r="G225" s="4" t="s">
        <v>15</v>
      </c>
      <c r="H225" s="4" t="s">
        <v>13</v>
      </c>
      <c r="I225" s="4" t="s">
        <v>28</v>
      </c>
      <c r="J225" s="4" t="s">
        <v>30</v>
      </c>
      <c r="K225" s="4" t="s">
        <v>14</v>
      </c>
      <c r="L225" s="4" t="s">
        <v>10</v>
      </c>
      <c r="M225" s="4" t="s">
        <v>29</v>
      </c>
      <c r="N225" s="4" t="s">
        <v>11</v>
      </c>
      <c r="O225" s="4" t="s">
        <v>31</v>
      </c>
      <c r="P225" s="4" t="s">
        <v>34</v>
      </c>
      <c r="Q225" s="4" t="s">
        <v>33</v>
      </c>
      <c r="R225" s="4" t="s">
        <v>32</v>
      </c>
      <c r="S225" s="4" t="s">
        <v>12</v>
      </c>
    </row>
    <row r="226" spans="1:19" ht="15.75" thickBot="1" x14ac:dyDescent="0.3">
      <c r="A226" s="41" t="s">
        <v>75</v>
      </c>
      <c r="B226" s="3"/>
      <c r="C226" s="3"/>
      <c r="D226" s="3"/>
      <c r="E226" s="3"/>
      <c r="F226" s="2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34.5" thickBot="1" x14ac:dyDescent="0.3">
      <c r="A227" s="5" t="s">
        <v>57</v>
      </c>
      <c r="B227" s="3">
        <v>60</v>
      </c>
      <c r="C227" s="3">
        <v>0</v>
      </c>
      <c r="D227" s="3">
        <v>0.2</v>
      </c>
      <c r="E227" s="3">
        <v>6.5</v>
      </c>
      <c r="F227" s="3">
        <v>40</v>
      </c>
      <c r="G227" s="3">
        <v>0</v>
      </c>
      <c r="H227" s="3">
        <v>0.11</v>
      </c>
      <c r="I227" s="3">
        <v>0.05</v>
      </c>
      <c r="J227" s="3">
        <v>0</v>
      </c>
      <c r="K227" s="3">
        <v>10</v>
      </c>
      <c r="L227" s="3">
        <v>20</v>
      </c>
      <c r="M227" s="3">
        <v>21</v>
      </c>
      <c r="N227" s="3">
        <v>62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</row>
    <row r="228" spans="1:19" ht="15.75" thickBot="1" x14ac:dyDescent="0.3">
      <c r="A228" s="5" t="s">
        <v>58</v>
      </c>
      <c r="B228" s="3">
        <v>250</v>
      </c>
      <c r="C228" s="3">
        <v>4.68</v>
      </c>
      <c r="D228" s="3">
        <v>0.85</v>
      </c>
      <c r="E228" s="3">
        <v>5.09</v>
      </c>
      <c r="F228" s="3">
        <v>36.409999999999997</v>
      </c>
      <c r="G228" s="3">
        <v>0</v>
      </c>
      <c r="H228" s="3">
        <v>0.05</v>
      </c>
      <c r="I228" s="3">
        <v>0.04</v>
      </c>
      <c r="J228" s="3">
        <v>0</v>
      </c>
      <c r="K228" s="3">
        <v>4.9400000000000004</v>
      </c>
      <c r="L228" s="3">
        <v>24.08</v>
      </c>
      <c r="M228" s="3">
        <v>13.02</v>
      </c>
      <c r="N228" s="3">
        <v>70.819999999999993</v>
      </c>
      <c r="O228" s="3">
        <v>60.21</v>
      </c>
      <c r="P228" s="3">
        <v>0</v>
      </c>
      <c r="Q228" s="3">
        <v>0</v>
      </c>
      <c r="R228" s="3">
        <v>0</v>
      </c>
      <c r="S228" s="3">
        <v>0.52</v>
      </c>
    </row>
    <row r="229" spans="1:19" ht="34.5" thickBot="1" x14ac:dyDescent="0.3">
      <c r="A229" s="5" t="s">
        <v>60</v>
      </c>
      <c r="B229" s="3">
        <v>100</v>
      </c>
      <c r="C229" s="3">
        <v>9.4700000000000006</v>
      </c>
      <c r="D229" s="3">
        <v>4.97</v>
      </c>
      <c r="E229" s="3">
        <v>4.41</v>
      </c>
      <c r="F229" s="3">
        <v>100.04</v>
      </c>
      <c r="G229" s="3">
        <v>5.0000000000000001E-3</v>
      </c>
      <c r="H229" s="3">
        <v>7.0000000000000007E-2</v>
      </c>
      <c r="I229" s="3">
        <v>7.0000000000000007E-2</v>
      </c>
      <c r="J229" s="3">
        <v>25</v>
      </c>
      <c r="K229" s="3">
        <v>4.32</v>
      </c>
      <c r="L229" s="3">
        <v>38.58</v>
      </c>
      <c r="M229" s="3">
        <v>39.86</v>
      </c>
      <c r="N229" s="3">
        <v>162.02000000000001</v>
      </c>
      <c r="O229" s="3">
        <v>182.6</v>
      </c>
      <c r="P229" s="3">
        <v>0.4</v>
      </c>
      <c r="Q229" s="3">
        <v>0</v>
      </c>
      <c r="R229" s="3">
        <v>0.02</v>
      </c>
      <c r="S229" s="3">
        <v>0.74</v>
      </c>
    </row>
    <row r="230" spans="1:19" ht="34.5" thickBot="1" x14ac:dyDescent="0.3">
      <c r="A230" s="5" t="s">
        <v>18</v>
      </c>
      <c r="B230" s="3">
        <v>150</v>
      </c>
      <c r="C230" s="3">
        <v>3.26</v>
      </c>
      <c r="D230" s="3">
        <v>3.12</v>
      </c>
      <c r="E230" s="3">
        <v>5.36</v>
      </c>
      <c r="F230" s="3">
        <v>82.6</v>
      </c>
      <c r="G230" s="3">
        <v>0.06</v>
      </c>
      <c r="H230" s="3">
        <v>7.0000000000000007E-2</v>
      </c>
      <c r="I230" s="3">
        <v>7.02</v>
      </c>
      <c r="J230" s="3">
        <v>0</v>
      </c>
      <c r="K230" s="3">
        <v>2.09</v>
      </c>
      <c r="L230" s="3">
        <v>36.72</v>
      </c>
      <c r="M230" s="3">
        <v>15.56</v>
      </c>
      <c r="N230" s="3">
        <v>54.67</v>
      </c>
      <c r="O230" s="3">
        <v>0</v>
      </c>
      <c r="P230" s="3">
        <v>0</v>
      </c>
      <c r="Q230" s="3">
        <v>0</v>
      </c>
      <c r="R230" s="3">
        <v>0</v>
      </c>
      <c r="S230" s="3">
        <v>0.49</v>
      </c>
    </row>
    <row r="231" spans="1:19" ht="23.25" thickBot="1" x14ac:dyDescent="0.3">
      <c r="A231" s="5" t="s">
        <v>37</v>
      </c>
      <c r="B231" s="3">
        <v>200</v>
      </c>
      <c r="C231" s="3">
        <v>0.8</v>
      </c>
      <c r="D231" s="3">
        <v>0</v>
      </c>
      <c r="E231" s="3">
        <v>28.5</v>
      </c>
      <c r="F231" s="3">
        <v>117</v>
      </c>
      <c r="G231" s="3">
        <v>0</v>
      </c>
      <c r="H231" s="3">
        <v>0.01</v>
      </c>
      <c r="I231" s="3">
        <v>0.1</v>
      </c>
      <c r="J231" s="3">
        <v>0.34</v>
      </c>
      <c r="K231" s="3">
        <v>0.6</v>
      </c>
      <c r="L231" s="3">
        <v>39</v>
      </c>
      <c r="M231" s="3">
        <v>32</v>
      </c>
      <c r="N231" s="3">
        <v>29.7</v>
      </c>
      <c r="O231" s="3">
        <v>0.3</v>
      </c>
      <c r="P231" s="3">
        <v>0.03</v>
      </c>
      <c r="Q231" s="3">
        <v>0</v>
      </c>
      <c r="R231" s="3">
        <v>0</v>
      </c>
      <c r="S231" s="3">
        <v>4.8</v>
      </c>
    </row>
    <row r="232" spans="1:19" ht="23.25" thickBot="1" x14ac:dyDescent="0.3">
      <c r="A232" s="5" t="s">
        <v>17</v>
      </c>
      <c r="B232" s="3">
        <v>30</v>
      </c>
      <c r="C232" s="3">
        <v>1.2</v>
      </c>
      <c r="D232" s="3">
        <v>0.9</v>
      </c>
      <c r="E232" s="3">
        <v>31.2</v>
      </c>
      <c r="F232" s="3">
        <v>148.5</v>
      </c>
      <c r="G232" s="3">
        <v>0</v>
      </c>
      <c r="H232" s="3">
        <v>0.2</v>
      </c>
      <c r="I232" s="3">
        <v>0.08</v>
      </c>
      <c r="J232" s="3">
        <v>0</v>
      </c>
      <c r="K232" s="3">
        <v>0</v>
      </c>
      <c r="L232" s="3">
        <v>35</v>
      </c>
      <c r="M232" s="3">
        <v>0</v>
      </c>
      <c r="N232" s="3">
        <v>0</v>
      </c>
      <c r="O232" s="3">
        <v>22</v>
      </c>
      <c r="P232" s="3">
        <v>0.01</v>
      </c>
      <c r="Q232" s="3">
        <v>0.02</v>
      </c>
      <c r="R232" s="3">
        <v>3.0000000000000001E-3</v>
      </c>
      <c r="S232" s="3">
        <v>3.9</v>
      </c>
    </row>
    <row r="233" spans="1:19" ht="23.25" thickBot="1" x14ac:dyDescent="0.3">
      <c r="A233" s="5" t="s">
        <v>38</v>
      </c>
      <c r="B233" s="3">
        <v>30</v>
      </c>
      <c r="C233" s="3">
        <v>2.2000000000000002</v>
      </c>
      <c r="D233" s="3">
        <v>0.9</v>
      </c>
      <c r="E233" s="3">
        <v>38</v>
      </c>
      <c r="F233" s="3">
        <v>199</v>
      </c>
      <c r="G233" s="3">
        <v>0</v>
      </c>
      <c r="H233" s="3">
        <v>0.2</v>
      </c>
      <c r="I233" s="3">
        <v>0</v>
      </c>
      <c r="J233" s="3">
        <v>0</v>
      </c>
      <c r="K233" s="3">
        <v>0</v>
      </c>
      <c r="L233" s="3">
        <v>23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1.9</v>
      </c>
    </row>
    <row r="234" spans="1:19" ht="15.75" thickBot="1" x14ac:dyDescent="0.3">
      <c r="A234" s="5"/>
      <c r="B234" s="28"/>
      <c r="C234" s="24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</row>
    <row r="235" spans="1:19" ht="15.75" thickBot="1" x14ac:dyDescent="0.3">
      <c r="A235" s="6" t="s">
        <v>39</v>
      </c>
      <c r="B235" s="28">
        <v>820</v>
      </c>
      <c r="C235" s="28">
        <f t="shared" ref="C235:S235" si="17">C227+C228+C229+C230+C231+C232+C233</f>
        <v>21.61</v>
      </c>
      <c r="D235" s="28">
        <f t="shared" si="17"/>
        <v>10.940000000000001</v>
      </c>
      <c r="E235" s="28">
        <f t="shared" si="17"/>
        <v>119.06</v>
      </c>
      <c r="F235" s="28">
        <f t="shared" si="17"/>
        <v>723.55</v>
      </c>
      <c r="G235" s="28">
        <f t="shared" si="17"/>
        <v>6.5000000000000002E-2</v>
      </c>
      <c r="H235" s="28">
        <f t="shared" si="17"/>
        <v>0.71</v>
      </c>
      <c r="I235" s="28">
        <f t="shared" si="17"/>
        <v>7.3599999999999994</v>
      </c>
      <c r="J235" s="28">
        <f t="shared" si="17"/>
        <v>25.34</v>
      </c>
      <c r="K235" s="28">
        <f t="shared" si="17"/>
        <v>21.950000000000003</v>
      </c>
      <c r="L235" s="28">
        <f t="shared" si="17"/>
        <v>216.38</v>
      </c>
      <c r="M235" s="28">
        <f t="shared" si="17"/>
        <v>121.44</v>
      </c>
      <c r="N235" s="28">
        <f t="shared" si="17"/>
        <v>379.21000000000004</v>
      </c>
      <c r="O235" s="28">
        <f t="shared" si="17"/>
        <v>265.11</v>
      </c>
      <c r="P235" s="28">
        <f t="shared" si="17"/>
        <v>0.44000000000000006</v>
      </c>
      <c r="Q235" s="28">
        <f t="shared" si="17"/>
        <v>0.02</v>
      </c>
      <c r="R235" s="28">
        <f t="shared" si="17"/>
        <v>2.3E-2</v>
      </c>
      <c r="S235" s="28">
        <f t="shared" si="17"/>
        <v>12.35</v>
      </c>
    </row>
    <row r="236" spans="1:19" ht="15.75" thickBot="1" x14ac:dyDescent="0.3">
      <c r="A236" s="10"/>
      <c r="B236" s="28"/>
      <c r="C236" s="47"/>
      <c r="D236" s="47"/>
      <c r="E236" s="28"/>
      <c r="F236" s="11"/>
      <c r="G236" s="47"/>
      <c r="H236" s="47"/>
      <c r="I236" s="47"/>
      <c r="J236" s="28"/>
      <c r="K236" s="47"/>
      <c r="L236" s="47"/>
      <c r="M236" s="47"/>
      <c r="N236" s="47"/>
      <c r="O236" s="47"/>
      <c r="P236" s="47"/>
      <c r="Q236" s="47"/>
      <c r="R236" s="47"/>
      <c r="S236" s="28"/>
    </row>
    <row r="237" spans="1:19" ht="15.75" thickBot="1" x14ac:dyDescent="0.3">
      <c r="A237" s="56" t="s">
        <v>0</v>
      </c>
      <c r="B237" s="2" t="s">
        <v>1</v>
      </c>
      <c r="C237" s="58" t="s">
        <v>2</v>
      </c>
      <c r="D237" s="59"/>
      <c r="E237" s="60"/>
      <c r="F237" s="61" t="s">
        <v>3</v>
      </c>
      <c r="G237" s="63" t="s">
        <v>4</v>
      </c>
      <c r="H237" s="64"/>
      <c r="I237" s="64"/>
      <c r="J237" s="65"/>
      <c r="K237" s="58" t="s">
        <v>5</v>
      </c>
      <c r="L237" s="59"/>
      <c r="M237" s="59"/>
      <c r="N237" s="59"/>
      <c r="O237" s="59"/>
      <c r="P237" s="59"/>
      <c r="Q237" s="59"/>
      <c r="R237" s="59"/>
      <c r="S237" s="60"/>
    </row>
    <row r="238" spans="1:19" ht="15.75" thickBot="1" x14ac:dyDescent="0.3">
      <c r="A238" s="57"/>
      <c r="B238" s="3" t="s">
        <v>68</v>
      </c>
      <c r="C238" s="4" t="s">
        <v>7</v>
      </c>
      <c r="D238" s="4" t="s">
        <v>8</v>
      </c>
      <c r="E238" s="4" t="s">
        <v>9</v>
      </c>
      <c r="F238" s="62"/>
      <c r="G238" s="4" t="s">
        <v>15</v>
      </c>
      <c r="H238" s="4" t="s">
        <v>13</v>
      </c>
      <c r="I238" s="4" t="s">
        <v>28</v>
      </c>
      <c r="J238" s="4" t="s">
        <v>30</v>
      </c>
      <c r="K238" s="4" t="s">
        <v>14</v>
      </c>
      <c r="L238" s="4" t="s">
        <v>10</v>
      </c>
      <c r="M238" s="4" t="s">
        <v>29</v>
      </c>
      <c r="N238" s="4" t="s">
        <v>11</v>
      </c>
      <c r="O238" s="4" t="s">
        <v>31</v>
      </c>
      <c r="P238" s="4" t="s">
        <v>34</v>
      </c>
      <c r="Q238" s="4" t="s">
        <v>33</v>
      </c>
      <c r="R238" s="4" t="s">
        <v>32</v>
      </c>
      <c r="S238" s="4" t="s">
        <v>12</v>
      </c>
    </row>
    <row r="239" spans="1:19" ht="15.75" thickBot="1" x14ac:dyDescent="0.3">
      <c r="A239" s="46" t="s">
        <v>76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23.25" thickBot="1" x14ac:dyDescent="0.3">
      <c r="A240" s="5" t="s">
        <v>51</v>
      </c>
      <c r="B240" s="3">
        <v>60</v>
      </c>
      <c r="C240" s="3">
        <v>0</v>
      </c>
      <c r="D240" s="3">
        <v>0.2</v>
      </c>
      <c r="E240" s="3">
        <v>6.5</v>
      </c>
      <c r="F240" s="3">
        <v>40</v>
      </c>
      <c r="G240" s="3">
        <v>0</v>
      </c>
      <c r="H240" s="3">
        <v>0.11</v>
      </c>
      <c r="I240" s="3">
        <v>0.05</v>
      </c>
      <c r="J240" s="3">
        <v>0</v>
      </c>
      <c r="K240" s="3">
        <v>10</v>
      </c>
      <c r="L240" s="3">
        <v>20</v>
      </c>
      <c r="M240" s="3">
        <v>21</v>
      </c>
      <c r="N240" s="3">
        <v>62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</row>
    <row r="241" spans="1:19" ht="23.25" thickBot="1" x14ac:dyDescent="0.3">
      <c r="A241" s="5" t="s">
        <v>44</v>
      </c>
      <c r="B241" s="27">
        <v>200</v>
      </c>
      <c r="C241" s="3">
        <v>7.15</v>
      </c>
      <c r="D241" s="3">
        <v>0.24</v>
      </c>
      <c r="E241" s="3">
        <v>8.06</v>
      </c>
      <c r="F241" s="3">
        <v>50.94</v>
      </c>
      <c r="G241" s="3">
        <v>0.01</v>
      </c>
      <c r="H241" s="3">
        <v>0.1</v>
      </c>
      <c r="I241" s="3">
        <v>0.03</v>
      </c>
      <c r="J241" s="3">
        <v>0</v>
      </c>
      <c r="K241" s="3">
        <v>2.13</v>
      </c>
      <c r="L241" s="3">
        <v>23.92</v>
      </c>
      <c r="M241" s="3">
        <v>18.61</v>
      </c>
      <c r="N241" s="3">
        <v>41.78</v>
      </c>
      <c r="O241" s="3">
        <v>0</v>
      </c>
      <c r="P241" s="3">
        <v>0</v>
      </c>
      <c r="Q241" s="3">
        <v>0</v>
      </c>
      <c r="R241" s="3">
        <v>0</v>
      </c>
      <c r="S241" s="3">
        <v>1.06</v>
      </c>
    </row>
    <row r="242" spans="1:19" ht="23.25" thickBot="1" x14ac:dyDescent="0.3">
      <c r="A242" s="5" t="s">
        <v>53</v>
      </c>
      <c r="B242" s="3">
        <v>100</v>
      </c>
      <c r="C242" s="3">
        <v>14.06</v>
      </c>
      <c r="D242" s="3">
        <v>12.15</v>
      </c>
      <c r="E242" s="3">
        <v>5.48</v>
      </c>
      <c r="F242" s="3">
        <v>190.11</v>
      </c>
      <c r="G242" s="3">
        <v>8.9999999999999993E-3</v>
      </c>
      <c r="H242" s="3">
        <v>6.3E-2</v>
      </c>
      <c r="I242" s="3">
        <v>0.13500000000000001</v>
      </c>
      <c r="J242" s="3">
        <v>0.06</v>
      </c>
      <c r="K242" s="3">
        <v>1.08</v>
      </c>
      <c r="L242" s="3">
        <v>12.36</v>
      </c>
      <c r="M242" s="27">
        <v>19.53</v>
      </c>
      <c r="N242" s="27">
        <v>148.37</v>
      </c>
      <c r="O242" s="27">
        <v>167</v>
      </c>
      <c r="P242" s="27">
        <v>0.66</v>
      </c>
      <c r="Q242" s="27">
        <v>0.1</v>
      </c>
      <c r="R242" s="27">
        <v>5.0000000000000001E-3</v>
      </c>
      <c r="S242" s="3">
        <v>2.2999999999999998</v>
      </c>
    </row>
    <row r="243" spans="1:19" ht="23.25" thickBot="1" x14ac:dyDescent="0.3">
      <c r="A243" s="5" t="s">
        <v>56</v>
      </c>
      <c r="B243" s="3">
        <v>150</v>
      </c>
      <c r="C243" s="3">
        <v>3.6</v>
      </c>
      <c r="D243" s="3">
        <v>5</v>
      </c>
      <c r="E243" s="3">
        <v>15.8</v>
      </c>
      <c r="F243" s="3">
        <v>122</v>
      </c>
      <c r="G243" s="3">
        <v>239</v>
      </c>
      <c r="H243" s="3">
        <v>0.1</v>
      </c>
      <c r="I243" s="3">
        <v>0.1</v>
      </c>
      <c r="J243" s="3">
        <v>0</v>
      </c>
      <c r="K243" s="3">
        <v>87</v>
      </c>
      <c r="L243" s="3">
        <v>95</v>
      </c>
      <c r="M243" s="3">
        <v>32</v>
      </c>
      <c r="N243" s="3">
        <v>71</v>
      </c>
      <c r="O243" s="3">
        <v>334</v>
      </c>
      <c r="P243" s="3">
        <v>0</v>
      </c>
      <c r="Q243" s="3">
        <v>0.8</v>
      </c>
      <c r="R243" s="3">
        <v>25.5</v>
      </c>
      <c r="S243" s="3">
        <v>1.5</v>
      </c>
    </row>
    <row r="244" spans="1:19" ht="23.25" thickBot="1" x14ac:dyDescent="0.3">
      <c r="A244" s="5" t="s">
        <v>52</v>
      </c>
      <c r="B244" s="3">
        <v>200</v>
      </c>
      <c r="C244" s="3">
        <v>1.8</v>
      </c>
      <c r="D244" s="3">
        <v>0</v>
      </c>
      <c r="E244" s="3">
        <v>28.6</v>
      </c>
      <c r="F244" s="3">
        <v>0</v>
      </c>
      <c r="G244" s="3">
        <v>0.01</v>
      </c>
      <c r="H244" s="3">
        <v>7.0000000000000007E-2</v>
      </c>
      <c r="I244" s="3">
        <v>0</v>
      </c>
      <c r="J244" s="3">
        <v>0.4</v>
      </c>
      <c r="K244" s="3">
        <v>59.3</v>
      </c>
      <c r="L244" s="3">
        <v>38.9</v>
      </c>
      <c r="M244" s="3">
        <v>54</v>
      </c>
      <c r="N244" s="3">
        <v>63.6</v>
      </c>
      <c r="O244" s="3">
        <v>0</v>
      </c>
      <c r="P244" s="3">
        <v>0</v>
      </c>
      <c r="Q244" s="3">
        <v>0</v>
      </c>
      <c r="R244" s="3">
        <v>0</v>
      </c>
      <c r="S244" s="3">
        <v>4.5</v>
      </c>
    </row>
    <row r="245" spans="1:19" ht="23.25" thickBot="1" x14ac:dyDescent="0.3">
      <c r="A245" s="5" t="s">
        <v>17</v>
      </c>
      <c r="B245" s="3">
        <v>30</v>
      </c>
      <c r="C245" s="3">
        <v>1.2</v>
      </c>
      <c r="D245" s="3">
        <v>0.9</v>
      </c>
      <c r="E245" s="3">
        <v>31.2</v>
      </c>
      <c r="F245" s="3">
        <v>148.5</v>
      </c>
      <c r="G245" s="3">
        <v>0</v>
      </c>
      <c r="H245" s="3">
        <v>0.2</v>
      </c>
      <c r="I245" s="3">
        <v>0.08</v>
      </c>
      <c r="J245" s="3">
        <v>0</v>
      </c>
      <c r="K245" s="3">
        <v>0</v>
      </c>
      <c r="L245" s="3">
        <v>35</v>
      </c>
      <c r="M245" s="3">
        <v>0</v>
      </c>
      <c r="N245" s="3">
        <v>0</v>
      </c>
      <c r="O245" s="3">
        <v>22</v>
      </c>
      <c r="P245" s="3">
        <v>0.01</v>
      </c>
      <c r="Q245" s="3">
        <v>0.02</v>
      </c>
      <c r="R245" s="3">
        <v>3.0000000000000001E-3</v>
      </c>
      <c r="S245" s="3">
        <v>3.9</v>
      </c>
    </row>
    <row r="246" spans="1:19" ht="23.25" thickBot="1" x14ac:dyDescent="0.3">
      <c r="A246" s="5" t="s">
        <v>38</v>
      </c>
      <c r="B246" s="3">
        <v>30</v>
      </c>
      <c r="C246" s="3">
        <v>2.2000000000000002</v>
      </c>
      <c r="D246" s="3">
        <v>0.9</v>
      </c>
      <c r="E246" s="3">
        <v>38</v>
      </c>
      <c r="F246" s="3">
        <v>199</v>
      </c>
      <c r="G246" s="3">
        <v>0</v>
      </c>
      <c r="H246" s="3">
        <v>0.2</v>
      </c>
      <c r="I246" s="3">
        <v>0</v>
      </c>
      <c r="J246" s="3">
        <v>0</v>
      </c>
      <c r="K246" s="3">
        <v>0</v>
      </c>
      <c r="L246" s="3">
        <v>23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1.9</v>
      </c>
    </row>
    <row r="247" spans="1:19" ht="15.75" thickBot="1" x14ac:dyDescent="0.3">
      <c r="A247" s="8"/>
      <c r="B247" s="3"/>
      <c r="C247" s="3"/>
      <c r="D247" s="3"/>
      <c r="E247" s="3"/>
      <c r="F247" s="2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15.75" thickBot="1" x14ac:dyDescent="0.3">
      <c r="A248" s="6" t="s">
        <v>39</v>
      </c>
      <c r="B248" s="28">
        <f>+B240+B241+B242+B243+B244+B245+B246</f>
        <v>770</v>
      </c>
      <c r="C248" s="28">
        <f t="shared" ref="C248:O248" si="18">C240+C241+C242+C243+C244+C245+C246</f>
        <v>30.01</v>
      </c>
      <c r="D248" s="28">
        <f t="shared" si="18"/>
        <v>19.389999999999997</v>
      </c>
      <c r="E248" s="28">
        <f t="shared" si="18"/>
        <v>133.63999999999999</v>
      </c>
      <c r="F248" s="28">
        <f t="shared" si="18"/>
        <v>750.55</v>
      </c>
      <c r="G248" s="28">
        <f t="shared" si="18"/>
        <v>239.029</v>
      </c>
      <c r="H248" s="28">
        <f t="shared" si="18"/>
        <v>0.84299999999999997</v>
      </c>
      <c r="I248" s="28">
        <f t="shared" si="18"/>
        <v>0.39500000000000007</v>
      </c>
      <c r="J248" s="28">
        <f t="shared" si="18"/>
        <v>0.46</v>
      </c>
      <c r="K248" s="28">
        <f t="shared" si="18"/>
        <v>159.51</v>
      </c>
      <c r="L248" s="28">
        <f t="shared" si="18"/>
        <v>248.18</v>
      </c>
      <c r="M248" s="28">
        <f t="shared" si="18"/>
        <v>145.13999999999999</v>
      </c>
      <c r="N248" s="28">
        <f t="shared" si="18"/>
        <v>386.75</v>
      </c>
      <c r="O248" s="28">
        <f t="shared" si="18"/>
        <v>523</v>
      </c>
      <c r="P248" s="28">
        <f>P240+P242+P241+P243+P244+P245+P246</f>
        <v>0.67</v>
      </c>
      <c r="Q248" s="28">
        <f>Q240+Q241+Q242+Q243+Q244+Q245+Q246</f>
        <v>0.92</v>
      </c>
      <c r="R248" s="28">
        <f>R240+R241+R242+R243+R244+R245+R246</f>
        <v>25.507999999999999</v>
      </c>
      <c r="S248" s="28">
        <f>S240+S241+S242+S243+S244+S245+S246</f>
        <v>15.16</v>
      </c>
    </row>
    <row r="249" spans="1:19" ht="15.75" thickBot="1" x14ac:dyDescent="0.3">
      <c r="A249" s="56" t="s">
        <v>0</v>
      </c>
      <c r="B249" s="2" t="s">
        <v>1</v>
      </c>
      <c r="C249" s="58" t="s">
        <v>2</v>
      </c>
      <c r="D249" s="59"/>
      <c r="E249" s="60"/>
      <c r="F249" s="61" t="s">
        <v>3</v>
      </c>
      <c r="G249" s="63" t="s">
        <v>4</v>
      </c>
      <c r="H249" s="64"/>
      <c r="I249" s="64"/>
      <c r="J249" s="65"/>
      <c r="K249" s="58" t="s">
        <v>5</v>
      </c>
      <c r="L249" s="59"/>
      <c r="M249" s="59"/>
      <c r="N249" s="59"/>
      <c r="O249" s="59"/>
      <c r="P249" s="59"/>
      <c r="Q249" s="59"/>
      <c r="R249" s="59"/>
      <c r="S249" s="60"/>
    </row>
    <row r="250" spans="1:19" ht="15.75" thickBot="1" x14ac:dyDescent="0.3">
      <c r="A250" s="57"/>
      <c r="B250" s="3" t="s">
        <v>70</v>
      </c>
      <c r="C250" s="4" t="s">
        <v>7</v>
      </c>
      <c r="D250" s="4" t="s">
        <v>8</v>
      </c>
      <c r="E250" s="4" t="s">
        <v>9</v>
      </c>
      <c r="F250" s="62"/>
      <c r="G250" s="4" t="s">
        <v>15</v>
      </c>
      <c r="H250" s="4" t="s">
        <v>13</v>
      </c>
      <c r="I250" s="4" t="s">
        <v>28</v>
      </c>
      <c r="J250" s="4" t="s">
        <v>30</v>
      </c>
      <c r="K250" s="4" t="s">
        <v>14</v>
      </c>
      <c r="L250" s="4" t="s">
        <v>10</v>
      </c>
      <c r="M250" s="4" t="s">
        <v>29</v>
      </c>
      <c r="N250" s="4" t="s">
        <v>11</v>
      </c>
      <c r="O250" s="4" t="s">
        <v>31</v>
      </c>
      <c r="P250" s="4" t="s">
        <v>34</v>
      </c>
      <c r="Q250" s="4" t="s">
        <v>33</v>
      </c>
      <c r="R250" s="4" t="s">
        <v>32</v>
      </c>
      <c r="S250" s="4" t="s">
        <v>12</v>
      </c>
    </row>
    <row r="251" spans="1:19" ht="15.75" thickBot="1" x14ac:dyDescent="0.3">
      <c r="A251" s="46" t="s">
        <v>76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23.25" thickBot="1" x14ac:dyDescent="0.3">
      <c r="A252" s="5" t="s">
        <v>51</v>
      </c>
      <c r="B252" s="3">
        <v>60</v>
      </c>
      <c r="C252" s="3">
        <v>0</v>
      </c>
      <c r="D252" s="3">
        <v>0.2</v>
      </c>
      <c r="E252" s="3">
        <v>6.5</v>
      </c>
      <c r="F252" s="3">
        <v>40</v>
      </c>
      <c r="G252" s="3">
        <v>0</v>
      </c>
      <c r="H252" s="3">
        <v>0.11</v>
      </c>
      <c r="I252" s="3">
        <v>0.05</v>
      </c>
      <c r="J252" s="3">
        <v>0</v>
      </c>
      <c r="K252" s="3">
        <v>10</v>
      </c>
      <c r="L252" s="3">
        <v>20</v>
      </c>
      <c r="M252" s="3">
        <v>21</v>
      </c>
      <c r="N252" s="3">
        <v>62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</row>
    <row r="253" spans="1:19" ht="23.25" thickBot="1" x14ac:dyDescent="0.3">
      <c r="A253" s="5" t="s">
        <v>44</v>
      </c>
      <c r="B253" s="27">
        <v>250</v>
      </c>
      <c r="C253" s="3">
        <v>10.5</v>
      </c>
      <c r="D253" s="3">
        <v>0.48</v>
      </c>
      <c r="E253" s="3">
        <v>16.12</v>
      </c>
      <c r="F253" s="3">
        <v>101.88</v>
      </c>
      <c r="G253" s="3">
        <v>0.01</v>
      </c>
      <c r="H253" s="3">
        <v>0.1</v>
      </c>
      <c r="I253" s="3">
        <v>0.03</v>
      </c>
      <c r="J253" s="3">
        <v>0</v>
      </c>
      <c r="K253" s="3">
        <v>2.13</v>
      </c>
      <c r="L253" s="3">
        <v>23.92</v>
      </c>
      <c r="M253" s="3">
        <v>18.61</v>
      </c>
      <c r="N253" s="3">
        <v>41.78</v>
      </c>
      <c r="O253" s="3">
        <v>0</v>
      </c>
      <c r="P253" s="3">
        <v>0</v>
      </c>
      <c r="Q253" s="3">
        <v>0</v>
      </c>
      <c r="R253" s="3">
        <v>0</v>
      </c>
      <c r="S253" s="3">
        <v>1.06</v>
      </c>
    </row>
    <row r="254" spans="1:19" ht="23.25" thickBot="1" x14ac:dyDescent="0.3">
      <c r="A254" s="5" t="s">
        <v>53</v>
      </c>
      <c r="B254" s="3">
        <v>100</v>
      </c>
      <c r="C254" s="3">
        <v>14.06</v>
      </c>
      <c r="D254" s="3">
        <v>12.15</v>
      </c>
      <c r="E254" s="3">
        <v>5.48</v>
      </c>
      <c r="F254" s="3">
        <v>190.11</v>
      </c>
      <c r="G254" s="3">
        <v>8.9999999999999993E-3</v>
      </c>
      <c r="H254" s="3">
        <v>6.3E-2</v>
      </c>
      <c r="I254" s="3">
        <v>0.13500000000000001</v>
      </c>
      <c r="J254" s="3">
        <v>0.06</v>
      </c>
      <c r="K254" s="3">
        <v>1.08</v>
      </c>
      <c r="L254" s="3">
        <v>12.36</v>
      </c>
      <c r="M254" s="27">
        <v>19.53</v>
      </c>
      <c r="N254" s="27">
        <v>148.37</v>
      </c>
      <c r="O254" s="27">
        <v>167</v>
      </c>
      <c r="P254" s="27">
        <v>0.66</v>
      </c>
      <c r="Q254" s="27">
        <v>0.1</v>
      </c>
      <c r="R254" s="27">
        <v>5.0000000000000001E-3</v>
      </c>
      <c r="S254" s="3">
        <v>2.2999999999999998</v>
      </c>
    </row>
    <row r="255" spans="1:19" ht="23.25" thickBot="1" x14ac:dyDescent="0.3">
      <c r="A255" s="5" t="s">
        <v>56</v>
      </c>
      <c r="B255" s="3">
        <v>150</v>
      </c>
      <c r="C255" s="3">
        <v>3.6</v>
      </c>
      <c r="D255" s="3">
        <v>5</v>
      </c>
      <c r="E255" s="3">
        <v>15.8</v>
      </c>
      <c r="F255" s="3">
        <v>122</v>
      </c>
      <c r="G255" s="3">
        <v>239</v>
      </c>
      <c r="H255" s="3">
        <v>0.1</v>
      </c>
      <c r="I255" s="3">
        <v>0.1</v>
      </c>
      <c r="J255" s="3">
        <v>0</v>
      </c>
      <c r="K255" s="3">
        <v>87</v>
      </c>
      <c r="L255" s="3">
        <v>95</v>
      </c>
      <c r="M255" s="3">
        <v>32</v>
      </c>
      <c r="N255" s="3">
        <v>71</v>
      </c>
      <c r="O255" s="3">
        <v>334</v>
      </c>
      <c r="P255" s="3">
        <v>0</v>
      </c>
      <c r="Q255" s="3">
        <v>0.8</v>
      </c>
      <c r="R255" s="3">
        <v>25.5</v>
      </c>
      <c r="S255" s="3">
        <v>1.5</v>
      </c>
    </row>
    <row r="256" spans="1:19" ht="23.25" thickBot="1" x14ac:dyDescent="0.3">
      <c r="A256" s="5" t="s">
        <v>52</v>
      </c>
      <c r="B256" s="3">
        <v>200</v>
      </c>
      <c r="C256" s="3">
        <v>1.8</v>
      </c>
      <c r="D256" s="3">
        <v>0</v>
      </c>
      <c r="E256" s="3">
        <v>28.6</v>
      </c>
      <c r="F256" s="3">
        <v>0</v>
      </c>
      <c r="G256" s="3">
        <v>0.01</v>
      </c>
      <c r="H256" s="3">
        <v>7.0000000000000007E-2</v>
      </c>
      <c r="I256" s="3">
        <v>0</v>
      </c>
      <c r="J256" s="3">
        <v>0.4</v>
      </c>
      <c r="K256" s="3">
        <v>59.3</v>
      </c>
      <c r="L256" s="3">
        <v>38.9</v>
      </c>
      <c r="M256" s="3">
        <v>54</v>
      </c>
      <c r="N256" s="3">
        <v>63.6</v>
      </c>
      <c r="O256" s="3">
        <v>0</v>
      </c>
      <c r="P256" s="3">
        <v>0</v>
      </c>
      <c r="Q256" s="3">
        <v>0</v>
      </c>
      <c r="R256" s="3">
        <v>0</v>
      </c>
      <c r="S256" s="3">
        <v>4.5</v>
      </c>
    </row>
    <row r="257" spans="1:19" ht="23.25" thickBot="1" x14ac:dyDescent="0.3">
      <c r="A257" s="5" t="s">
        <v>17</v>
      </c>
      <c r="B257" s="3">
        <v>30</v>
      </c>
      <c r="C257" s="3">
        <v>1.2</v>
      </c>
      <c r="D257" s="3">
        <v>0.9</v>
      </c>
      <c r="E257" s="3">
        <v>31.2</v>
      </c>
      <c r="F257" s="3">
        <v>148.5</v>
      </c>
      <c r="G257" s="3">
        <v>0</v>
      </c>
      <c r="H257" s="3">
        <v>0.2</v>
      </c>
      <c r="I257" s="3">
        <v>0.08</v>
      </c>
      <c r="J257" s="3">
        <v>0</v>
      </c>
      <c r="K257" s="3">
        <v>0</v>
      </c>
      <c r="L257" s="3">
        <v>35</v>
      </c>
      <c r="M257" s="3">
        <v>0</v>
      </c>
      <c r="N257" s="3">
        <v>0</v>
      </c>
      <c r="O257" s="3">
        <v>22</v>
      </c>
      <c r="P257" s="3">
        <v>0.01</v>
      </c>
      <c r="Q257" s="3">
        <v>0.02</v>
      </c>
      <c r="R257" s="3">
        <v>3.0000000000000001E-3</v>
      </c>
      <c r="S257" s="3">
        <v>3.9</v>
      </c>
    </row>
    <row r="258" spans="1:19" ht="23.25" thickBot="1" x14ac:dyDescent="0.3">
      <c r="A258" s="5" t="s">
        <v>38</v>
      </c>
      <c r="B258" s="3">
        <v>30</v>
      </c>
      <c r="C258" s="3">
        <v>2.2000000000000002</v>
      </c>
      <c r="D258" s="3">
        <v>0.9</v>
      </c>
      <c r="E258" s="3">
        <v>38</v>
      </c>
      <c r="F258" s="3">
        <v>199</v>
      </c>
      <c r="G258" s="3">
        <v>0</v>
      </c>
      <c r="H258" s="3">
        <v>0.2</v>
      </c>
      <c r="I258" s="3">
        <v>0</v>
      </c>
      <c r="J258" s="3">
        <v>0</v>
      </c>
      <c r="K258" s="3">
        <v>0</v>
      </c>
      <c r="L258" s="3">
        <v>23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1.9</v>
      </c>
    </row>
    <row r="259" spans="1:19" ht="15.75" thickBot="1" x14ac:dyDescent="0.3">
      <c r="A259" s="8"/>
      <c r="B259" s="3"/>
      <c r="C259" s="3"/>
      <c r="D259" s="3"/>
      <c r="E259" s="3"/>
      <c r="F259" s="2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15.75" thickBot="1" x14ac:dyDescent="0.3">
      <c r="A260" s="6" t="s">
        <v>39</v>
      </c>
      <c r="B260" s="28">
        <f>+B252+B253+B254+B255+B256+B257+B258</f>
        <v>820</v>
      </c>
      <c r="C260" s="28">
        <f t="shared" ref="C260:O260" si="19">C252+C253+C254+C255+C256+C257+C258</f>
        <v>33.360000000000007</v>
      </c>
      <c r="D260" s="28">
        <f t="shared" si="19"/>
        <v>19.629999999999995</v>
      </c>
      <c r="E260" s="28">
        <f t="shared" si="19"/>
        <v>141.69999999999999</v>
      </c>
      <c r="F260" s="28">
        <f t="shared" si="19"/>
        <v>801.49</v>
      </c>
      <c r="G260" s="28">
        <f t="shared" si="19"/>
        <v>239.029</v>
      </c>
      <c r="H260" s="28">
        <f t="shared" si="19"/>
        <v>0.84299999999999997</v>
      </c>
      <c r="I260" s="28">
        <f t="shared" si="19"/>
        <v>0.39500000000000007</v>
      </c>
      <c r="J260" s="28">
        <f t="shared" si="19"/>
        <v>0.46</v>
      </c>
      <c r="K260" s="28">
        <f t="shared" si="19"/>
        <v>159.51</v>
      </c>
      <c r="L260" s="28">
        <f t="shared" si="19"/>
        <v>248.18</v>
      </c>
      <c r="M260" s="28">
        <f t="shared" si="19"/>
        <v>145.13999999999999</v>
      </c>
      <c r="N260" s="28">
        <f t="shared" si="19"/>
        <v>386.75</v>
      </c>
      <c r="O260" s="28">
        <f t="shared" si="19"/>
        <v>523</v>
      </c>
      <c r="P260" s="28">
        <f>P252+P254+P253+P255+P256+P257+P258</f>
        <v>0.67</v>
      </c>
      <c r="Q260" s="28">
        <f>Q252+Q253+Q254+Q255+Q256+Q257+Q258</f>
        <v>0.92</v>
      </c>
      <c r="R260" s="28">
        <f>R252+R253+R254+R255+R256+R257+R258</f>
        <v>25.507999999999999</v>
      </c>
      <c r="S260" s="28">
        <f>S252+S253+S254+S255+S256+S257+S258</f>
        <v>15.16</v>
      </c>
    </row>
  </sheetData>
  <mergeCells count="162">
    <mergeCell ref="G12:L12"/>
    <mergeCell ref="A9:S9"/>
    <mergeCell ref="A16:A17"/>
    <mergeCell ref="C16:E16"/>
    <mergeCell ref="F16:F17"/>
    <mergeCell ref="G16:J16"/>
    <mergeCell ref="K16:S16"/>
    <mergeCell ref="H61:H62"/>
    <mergeCell ref="I61:I62"/>
    <mergeCell ref="B61:B62"/>
    <mergeCell ref="D61:D62"/>
    <mergeCell ref="E61:E62"/>
    <mergeCell ref="F61:F62"/>
    <mergeCell ref="G61:G62"/>
    <mergeCell ref="A26:A27"/>
    <mergeCell ref="C26:E26"/>
    <mergeCell ref="F26:F27"/>
    <mergeCell ref="G26:J26"/>
    <mergeCell ref="K26:S26"/>
    <mergeCell ref="S61:S62"/>
    <mergeCell ref="J61:J62"/>
    <mergeCell ref="K61:K62"/>
    <mergeCell ref="L61:L62"/>
    <mergeCell ref="M61:M62"/>
    <mergeCell ref="A47:A48"/>
    <mergeCell ref="C47:E47"/>
    <mergeCell ref="F47:F48"/>
    <mergeCell ref="G47:J47"/>
    <mergeCell ref="K47:S47"/>
    <mergeCell ref="A37:A38"/>
    <mergeCell ref="C37:E37"/>
    <mergeCell ref="F37:F38"/>
    <mergeCell ref="G37:J37"/>
    <mergeCell ref="K37:S37"/>
    <mergeCell ref="A71:A72"/>
    <mergeCell ref="C71:E71"/>
    <mergeCell ref="F71:F72"/>
    <mergeCell ref="G71:J71"/>
    <mergeCell ref="K71:S71"/>
    <mergeCell ref="A58:A59"/>
    <mergeCell ref="C58:E58"/>
    <mergeCell ref="F58:F59"/>
    <mergeCell ref="G58:J58"/>
    <mergeCell ref="K58:S58"/>
    <mergeCell ref="C61:C62"/>
    <mergeCell ref="A61:A62"/>
    <mergeCell ref="A97:A98"/>
    <mergeCell ref="C97:E97"/>
    <mergeCell ref="F97:F98"/>
    <mergeCell ref="G97:J97"/>
    <mergeCell ref="K97:S97"/>
    <mergeCell ref="K74:K75"/>
    <mergeCell ref="L74:L75"/>
    <mergeCell ref="M74:M75"/>
    <mergeCell ref="S74:S75"/>
    <mergeCell ref="A85:A86"/>
    <mergeCell ref="C85:E85"/>
    <mergeCell ref="F85:F86"/>
    <mergeCell ref="G85:J85"/>
    <mergeCell ref="K85:S85"/>
    <mergeCell ref="F74:F75"/>
    <mergeCell ref="G74:G75"/>
    <mergeCell ref="H74:H75"/>
    <mergeCell ref="I74:I75"/>
    <mergeCell ref="J74:J75"/>
    <mergeCell ref="A74:A75"/>
    <mergeCell ref="B74:B75"/>
    <mergeCell ref="C74:C75"/>
    <mergeCell ref="D74:D75"/>
    <mergeCell ref="E74:E75"/>
    <mergeCell ref="A123:A124"/>
    <mergeCell ref="C123:E123"/>
    <mergeCell ref="F123:F124"/>
    <mergeCell ref="G123:J123"/>
    <mergeCell ref="K123:S123"/>
    <mergeCell ref="A110:A111"/>
    <mergeCell ref="C110:E110"/>
    <mergeCell ref="F110:F111"/>
    <mergeCell ref="G110:J110"/>
    <mergeCell ref="K110:S110"/>
    <mergeCell ref="H121:H122"/>
    <mergeCell ref="J121:J122"/>
    <mergeCell ref="K121:K122"/>
    <mergeCell ref="L121:L122"/>
    <mergeCell ref="M121:M122"/>
    <mergeCell ref="S121:S122"/>
    <mergeCell ref="I121:I122"/>
    <mergeCell ref="A121:A122"/>
    <mergeCell ref="B121:B122"/>
    <mergeCell ref="C121:C122"/>
    <mergeCell ref="D121:D122"/>
    <mergeCell ref="E121:E122"/>
    <mergeCell ref="F121:F122"/>
    <mergeCell ref="G121:G122"/>
    <mergeCell ref="A149:A150"/>
    <mergeCell ref="C149:E149"/>
    <mergeCell ref="F149:F150"/>
    <mergeCell ref="G149:J149"/>
    <mergeCell ref="K149:S149"/>
    <mergeCell ref="K134:K135"/>
    <mergeCell ref="L134:L135"/>
    <mergeCell ref="M134:M135"/>
    <mergeCell ref="S134:S135"/>
    <mergeCell ref="A137:A138"/>
    <mergeCell ref="C137:E137"/>
    <mergeCell ref="F137:F138"/>
    <mergeCell ref="G137:J137"/>
    <mergeCell ref="K137:S137"/>
    <mergeCell ref="F134:F135"/>
    <mergeCell ref="G134:G135"/>
    <mergeCell ref="H134:H135"/>
    <mergeCell ref="I134:I135"/>
    <mergeCell ref="J134:J135"/>
    <mergeCell ref="A134:A135"/>
    <mergeCell ref="B134:B135"/>
    <mergeCell ref="C134:C135"/>
    <mergeCell ref="D134:D135"/>
    <mergeCell ref="E134:E135"/>
    <mergeCell ref="A174:A175"/>
    <mergeCell ref="C174:E174"/>
    <mergeCell ref="F174:F175"/>
    <mergeCell ref="G174:J174"/>
    <mergeCell ref="K174:S174"/>
    <mergeCell ref="A162:A163"/>
    <mergeCell ref="C162:E162"/>
    <mergeCell ref="F162:F163"/>
    <mergeCell ref="G162:J162"/>
    <mergeCell ref="K162:S162"/>
    <mergeCell ref="A199:A200"/>
    <mergeCell ref="C199:E199"/>
    <mergeCell ref="F199:F200"/>
    <mergeCell ref="G199:J199"/>
    <mergeCell ref="K199:S199"/>
    <mergeCell ref="A187:A188"/>
    <mergeCell ref="C187:E187"/>
    <mergeCell ref="F187:F188"/>
    <mergeCell ref="G187:J187"/>
    <mergeCell ref="K187:S187"/>
    <mergeCell ref="F11:N11"/>
    <mergeCell ref="J3:S3"/>
    <mergeCell ref="J4:S4"/>
    <mergeCell ref="N5:S5"/>
    <mergeCell ref="A249:A250"/>
    <mergeCell ref="C249:E249"/>
    <mergeCell ref="F249:F250"/>
    <mergeCell ref="G249:J249"/>
    <mergeCell ref="K249:S249"/>
    <mergeCell ref="A237:A238"/>
    <mergeCell ref="C237:E237"/>
    <mergeCell ref="F237:F238"/>
    <mergeCell ref="G237:J237"/>
    <mergeCell ref="K237:S237"/>
    <mergeCell ref="A224:A225"/>
    <mergeCell ref="C224:E224"/>
    <mergeCell ref="F224:F225"/>
    <mergeCell ref="G224:J224"/>
    <mergeCell ref="K224:S224"/>
    <mergeCell ref="A212:A213"/>
    <mergeCell ref="C212:E212"/>
    <mergeCell ref="F212:F213"/>
    <mergeCell ref="G212:J212"/>
    <mergeCell ref="K212:S21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10" manualBreakCount="10">
    <brk id="11" max="16383" man="1"/>
    <brk id="35" max="16383" man="1"/>
    <brk id="56" max="16383" man="1"/>
    <brk id="83" max="16383" man="1"/>
    <brk id="108" max="16383" man="1"/>
    <brk id="135" max="16383" man="1"/>
    <brk id="160" max="16383" man="1"/>
    <brk id="185" max="16383" man="1"/>
    <brk id="210" max="16383" man="1"/>
    <brk id="235" max="16383" man="1"/>
  </rowBreaks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2022-05-17T07:33:58Z</dcterms:modified>
</cp:coreProperties>
</file>