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eskepa\Downloads\на сайт в раздел организация питания обучающихся\меню ВОШ 2021-2022\"/>
    </mc:Choice>
  </mc:AlternateContent>
  <xr:revisionPtr revIDLastSave="0" documentId="13_ncr:1_{A37B5275-867C-48B5-AF7B-0698000D62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завтрак,обед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5" i="2" l="1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V12" i="2"/>
  <c r="U12" i="2"/>
  <c r="T12" i="2"/>
  <c r="S12" i="2"/>
  <c r="R12" i="2"/>
  <c r="Q12" i="2"/>
  <c r="P12" i="2"/>
  <c r="O12" i="2"/>
  <c r="N12" i="2"/>
  <c r="L12" i="2"/>
  <c r="K12" i="2"/>
  <c r="J12" i="2"/>
  <c r="I12" i="2"/>
  <c r="H12" i="2"/>
  <c r="G12" i="2"/>
  <c r="F12" i="2"/>
  <c r="V589" i="1" l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E577" i="1" s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E561" i="1" s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E548" i="1" s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E519" i="1" s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E503" i="1" s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E490" i="1" s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V473" i="1"/>
  <c r="U473" i="1"/>
  <c r="S473" i="1"/>
  <c r="S474" i="1" s="1"/>
  <c r="R473" i="1"/>
  <c r="Q473" i="1"/>
  <c r="Q474" i="1" s="1"/>
  <c r="P473" i="1"/>
  <c r="O473" i="1"/>
  <c r="O474" i="1" s="1"/>
  <c r="N473" i="1"/>
  <c r="M473" i="1"/>
  <c r="M474" i="1" s="1"/>
  <c r="L473" i="1"/>
  <c r="K473" i="1"/>
  <c r="K474" i="1" s="1"/>
  <c r="J473" i="1"/>
  <c r="I473" i="1"/>
  <c r="I474" i="1" s="1"/>
  <c r="H473" i="1"/>
  <c r="G473" i="1"/>
  <c r="G474" i="1" s="1"/>
  <c r="F473" i="1"/>
  <c r="E473" i="1"/>
  <c r="E474" i="1" s="1"/>
  <c r="V465" i="1"/>
  <c r="U465" i="1"/>
  <c r="T465" i="1"/>
  <c r="T474" i="1" s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E443" i="1" s="1"/>
  <c r="V429" i="1"/>
  <c r="U429" i="1"/>
  <c r="T429" i="1"/>
  <c r="S429" i="1"/>
  <c r="S430" i="1" s="1"/>
  <c r="R429" i="1"/>
  <c r="Q429" i="1"/>
  <c r="P429" i="1"/>
  <c r="O429" i="1"/>
  <c r="O430" i="1" s="1"/>
  <c r="N429" i="1"/>
  <c r="M429" i="1"/>
  <c r="L429" i="1"/>
  <c r="K429" i="1"/>
  <c r="K430" i="1" s="1"/>
  <c r="J429" i="1"/>
  <c r="I429" i="1"/>
  <c r="H429" i="1"/>
  <c r="G429" i="1"/>
  <c r="G430" i="1" s="1"/>
  <c r="F429" i="1"/>
  <c r="E429" i="1"/>
  <c r="E430" i="1" s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V414" i="1"/>
  <c r="V415" i="1" s="1"/>
  <c r="U414" i="1"/>
  <c r="T414" i="1"/>
  <c r="S414" i="1"/>
  <c r="R414" i="1"/>
  <c r="R415" i="1" s="1"/>
  <c r="Q414" i="1"/>
  <c r="P414" i="1"/>
  <c r="O414" i="1"/>
  <c r="N414" i="1"/>
  <c r="N415" i="1" s="1"/>
  <c r="M414" i="1"/>
  <c r="L414" i="1"/>
  <c r="K414" i="1"/>
  <c r="J414" i="1"/>
  <c r="J415" i="1" s="1"/>
  <c r="I414" i="1"/>
  <c r="H414" i="1"/>
  <c r="G414" i="1"/>
  <c r="F414" i="1"/>
  <c r="F415" i="1" s="1"/>
  <c r="E414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E415" i="1" s="1"/>
  <c r="V401" i="1"/>
  <c r="V402" i="1" s="1"/>
  <c r="U401" i="1"/>
  <c r="T401" i="1"/>
  <c r="S401" i="1"/>
  <c r="R401" i="1"/>
  <c r="R402" i="1" s="1"/>
  <c r="Q401" i="1"/>
  <c r="P401" i="1"/>
  <c r="O401" i="1"/>
  <c r="N401" i="1"/>
  <c r="N402" i="1" s="1"/>
  <c r="M401" i="1"/>
  <c r="L401" i="1"/>
  <c r="K401" i="1"/>
  <c r="J401" i="1"/>
  <c r="J402" i="1" s="1"/>
  <c r="I401" i="1"/>
  <c r="H401" i="1"/>
  <c r="G401" i="1"/>
  <c r="F401" i="1"/>
  <c r="F402" i="1" s="1"/>
  <c r="E401" i="1"/>
  <c r="E402" i="1" s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V385" i="1"/>
  <c r="U385" i="1"/>
  <c r="U386" i="1" s="1"/>
  <c r="T385" i="1"/>
  <c r="S385" i="1"/>
  <c r="R385" i="1"/>
  <c r="Q385" i="1"/>
  <c r="Q386" i="1" s="1"/>
  <c r="P385" i="1"/>
  <c r="O385" i="1"/>
  <c r="N385" i="1"/>
  <c r="M385" i="1"/>
  <c r="M386" i="1" s="1"/>
  <c r="L385" i="1"/>
  <c r="K385" i="1"/>
  <c r="J385" i="1"/>
  <c r="I385" i="1"/>
  <c r="I386" i="1" s="1"/>
  <c r="H385" i="1"/>
  <c r="G385" i="1"/>
  <c r="F385" i="1"/>
  <c r="E385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V372" i="1"/>
  <c r="U372" i="1"/>
  <c r="U373" i="1" s="1"/>
  <c r="T372" i="1"/>
  <c r="S372" i="1"/>
  <c r="R372" i="1"/>
  <c r="Q372" i="1"/>
  <c r="Q373" i="1" s="1"/>
  <c r="P372" i="1"/>
  <c r="O372" i="1"/>
  <c r="N372" i="1"/>
  <c r="M372" i="1"/>
  <c r="M373" i="1" s="1"/>
  <c r="L372" i="1"/>
  <c r="K372" i="1"/>
  <c r="J372" i="1"/>
  <c r="I372" i="1"/>
  <c r="I373" i="1" s="1"/>
  <c r="H372" i="1"/>
  <c r="G372" i="1"/>
  <c r="F372" i="1"/>
  <c r="E372" i="1"/>
  <c r="E373" i="1" s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V356" i="1"/>
  <c r="U356" i="1"/>
  <c r="T356" i="1"/>
  <c r="T357" i="1" s="1"/>
  <c r="S356" i="1"/>
  <c r="R356" i="1"/>
  <c r="Q356" i="1"/>
  <c r="P356" i="1"/>
  <c r="P357" i="1" s="1"/>
  <c r="O356" i="1"/>
  <c r="N356" i="1"/>
  <c r="M356" i="1"/>
  <c r="L356" i="1"/>
  <c r="L357" i="1" s="1"/>
  <c r="K356" i="1"/>
  <c r="J356" i="1"/>
  <c r="I356" i="1"/>
  <c r="H356" i="1"/>
  <c r="H357" i="1" s="1"/>
  <c r="G356" i="1"/>
  <c r="F356" i="1"/>
  <c r="E356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E357" i="1" s="1"/>
  <c r="V343" i="1"/>
  <c r="U343" i="1"/>
  <c r="T343" i="1"/>
  <c r="T344" i="1" s="1"/>
  <c r="S343" i="1"/>
  <c r="R343" i="1"/>
  <c r="Q343" i="1"/>
  <c r="P343" i="1"/>
  <c r="P344" i="1" s="1"/>
  <c r="O343" i="1"/>
  <c r="N343" i="1"/>
  <c r="M343" i="1"/>
  <c r="L343" i="1"/>
  <c r="L344" i="1" s="1"/>
  <c r="K343" i="1"/>
  <c r="J343" i="1"/>
  <c r="I343" i="1"/>
  <c r="H343" i="1"/>
  <c r="H344" i="1" s="1"/>
  <c r="G343" i="1"/>
  <c r="G344" i="1" s="1"/>
  <c r="F343" i="1"/>
  <c r="E343" i="1"/>
  <c r="E344" i="1" s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V327" i="1"/>
  <c r="V328" i="1" s="1"/>
  <c r="U327" i="1"/>
  <c r="T327" i="1"/>
  <c r="S327" i="1"/>
  <c r="R327" i="1"/>
  <c r="R328" i="1" s="1"/>
  <c r="Q327" i="1"/>
  <c r="P327" i="1"/>
  <c r="O327" i="1"/>
  <c r="N327" i="1"/>
  <c r="N328" i="1" s="1"/>
  <c r="M327" i="1"/>
  <c r="L327" i="1"/>
  <c r="K327" i="1"/>
  <c r="J327" i="1"/>
  <c r="J328" i="1" s="1"/>
  <c r="I327" i="1"/>
  <c r="H327" i="1"/>
  <c r="G327" i="1"/>
  <c r="F327" i="1"/>
  <c r="E327" i="1"/>
  <c r="U320" i="1"/>
  <c r="T320" i="1"/>
  <c r="S320" i="1"/>
  <c r="R320" i="1"/>
  <c r="Q320" i="1"/>
  <c r="P320" i="1"/>
  <c r="O320" i="1"/>
  <c r="N320" i="1"/>
  <c r="M320" i="1"/>
  <c r="L320" i="1"/>
  <c r="K320" i="1"/>
  <c r="I320" i="1"/>
  <c r="H320" i="1"/>
  <c r="G320" i="1"/>
  <c r="F320" i="1"/>
  <c r="E320" i="1"/>
  <c r="E328" i="1" s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E315" i="1" s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V294" i="1"/>
  <c r="U294" i="1"/>
  <c r="T294" i="1"/>
  <c r="T295" i="1" s="1"/>
  <c r="S294" i="1"/>
  <c r="R294" i="1"/>
  <c r="Q294" i="1"/>
  <c r="P294" i="1"/>
  <c r="P295" i="1" s="1"/>
  <c r="O294" i="1"/>
  <c r="N294" i="1"/>
  <c r="M294" i="1"/>
  <c r="M295" i="1" s="1"/>
  <c r="L294" i="1"/>
  <c r="L295" i="1" s="1"/>
  <c r="K294" i="1"/>
  <c r="J294" i="1"/>
  <c r="I294" i="1"/>
  <c r="I295" i="1" s="1"/>
  <c r="H294" i="1"/>
  <c r="H295" i="1" s="1"/>
  <c r="G294" i="1"/>
  <c r="F294" i="1"/>
  <c r="E294" i="1"/>
  <c r="E295" i="1" s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V281" i="1"/>
  <c r="U281" i="1"/>
  <c r="U282" i="1" s="1"/>
  <c r="T281" i="1"/>
  <c r="T282" i="1" s="1"/>
  <c r="S281" i="1"/>
  <c r="R281" i="1"/>
  <c r="Q281" i="1"/>
  <c r="Q282" i="1" s="1"/>
  <c r="P281" i="1"/>
  <c r="P282" i="1" s="1"/>
  <c r="O281" i="1"/>
  <c r="N281" i="1"/>
  <c r="M281" i="1"/>
  <c r="M282" i="1" s="1"/>
  <c r="L281" i="1"/>
  <c r="L282" i="1" s="1"/>
  <c r="K281" i="1"/>
  <c r="J281" i="1"/>
  <c r="I281" i="1"/>
  <c r="I282" i="1" s="1"/>
  <c r="H281" i="1"/>
  <c r="H282" i="1" s="1"/>
  <c r="G281" i="1"/>
  <c r="F281" i="1"/>
  <c r="E281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V265" i="1"/>
  <c r="U265" i="1"/>
  <c r="U266" i="1" s="1"/>
  <c r="T265" i="1"/>
  <c r="T266" i="1" s="1"/>
  <c r="S265" i="1"/>
  <c r="R265" i="1"/>
  <c r="Q265" i="1"/>
  <c r="Q266" i="1" s="1"/>
  <c r="P265" i="1"/>
  <c r="P266" i="1" s="1"/>
  <c r="O265" i="1"/>
  <c r="N265" i="1"/>
  <c r="M265" i="1"/>
  <c r="M266" i="1" s="1"/>
  <c r="L265" i="1"/>
  <c r="L266" i="1" s="1"/>
  <c r="K265" i="1"/>
  <c r="J265" i="1"/>
  <c r="I265" i="1"/>
  <c r="I266" i="1" s="1"/>
  <c r="H265" i="1"/>
  <c r="H266" i="1" s="1"/>
  <c r="G265" i="1"/>
  <c r="F265" i="1"/>
  <c r="E265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V252" i="1"/>
  <c r="U252" i="1"/>
  <c r="U253" i="1" s="1"/>
  <c r="T252" i="1"/>
  <c r="T253" i="1" s="1"/>
  <c r="S252" i="1"/>
  <c r="R252" i="1"/>
  <c r="Q252" i="1"/>
  <c r="Q253" i="1" s="1"/>
  <c r="P252" i="1"/>
  <c r="P253" i="1" s="1"/>
  <c r="O252" i="1"/>
  <c r="N252" i="1"/>
  <c r="M252" i="1"/>
  <c r="M253" i="1" s="1"/>
  <c r="L252" i="1"/>
  <c r="L253" i="1" s="1"/>
  <c r="K252" i="1"/>
  <c r="J252" i="1"/>
  <c r="I252" i="1"/>
  <c r="I253" i="1" s="1"/>
  <c r="H252" i="1"/>
  <c r="H253" i="1" s="1"/>
  <c r="G252" i="1"/>
  <c r="F252" i="1"/>
  <c r="E252" i="1"/>
  <c r="E253" i="1" s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V236" i="1"/>
  <c r="U236" i="1"/>
  <c r="T236" i="1"/>
  <c r="T237" i="1" s="1"/>
  <c r="S236" i="1"/>
  <c r="S237" i="1" s="1"/>
  <c r="R236" i="1"/>
  <c r="Q236" i="1"/>
  <c r="P236" i="1"/>
  <c r="P237" i="1" s="1"/>
  <c r="O236" i="1"/>
  <c r="O237" i="1" s="1"/>
  <c r="N236" i="1"/>
  <c r="M236" i="1"/>
  <c r="L236" i="1"/>
  <c r="L237" i="1" s="1"/>
  <c r="K236" i="1"/>
  <c r="K237" i="1" s="1"/>
  <c r="J236" i="1"/>
  <c r="I236" i="1"/>
  <c r="H236" i="1"/>
  <c r="H237" i="1" s="1"/>
  <c r="G236" i="1"/>
  <c r="G237" i="1" s="1"/>
  <c r="F236" i="1"/>
  <c r="E236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V223" i="1"/>
  <c r="U223" i="1"/>
  <c r="T223" i="1"/>
  <c r="T224" i="1" s="1"/>
  <c r="S223" i="1"/>
  <c r="S224" i="1" s="1"/>
  <c r="R223" i="1"/>
  <c r="Q223" i="1"/>
  <c r="P223" i="1"/>
  <c r="P224" i="1" s="1"/>
  <c r="O223" i="1"/>
  <c r="O224" i="1" s="1"/>
  <c r="N223" i="1"/>
  <c r="M223" i="1"/>
  <c r="L223" i="1"/>
  <c r="L224" i="1" s="1"/>
  <c r="K223" i="1"/>
  <c r="K224" i="1" s="1"/>
  <c r="J223" i="1"/>
  <c r="I223" i="1"/>
  <c r="H223" i="1"/>
  <c r="H224" i="1" s="1"/>
  <c r="G223" i="1"/>
  <c r="G224" i="1" s="1"/>
  <c r="F223" i="1"/>
  <c r="E223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E224" i="1" s="1"/>
  <c r="V207" i="1"/>
  <c r="U207" i="1"/>
  <c r="T207" i="1"/>
  <c r="T208" i="1" s="1"/>
  <c r="S207" i="1"/>
  <c r="S208" i="1" s="1"/>
  <c r="R207" i="1"/>
  <c r="Q207" i="1"/>
  <c r="P207" i="1"/>
  <c r="P208" i="1" s="1"/>
  <c r="O207" i="1"/>
  <c r="O208" i="1" s="1"/>
  <c r="N207" i="1"/>
  <c r="M207" i="1"/>
  <c r="L207" i="1"/>
  <c r="L208" i="1" s="1"/>
  <c r="K207" i="1"/>
  <c r="K208" i="1" s="1"/>
  <c r="J207" i="1"/>
  <c r="I207" i="1"/>
  <c r="H207" i="1"/>
  <c r="H208" i="1" s="1"/>
  <c r="G207" i="1"/>
  <c r="G208" i="1" s="1"/>
  <c r="F207" i="1"/>
  <c r="E207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E208" i="1" s="1"/>
  <c r="V194" i="1"/>
  <c r="U194" i="1"/>
  <c r="T194" i="1"/>
  <c r="T195" i="1" s="1"/>
  <c r="S194" i="1"/>
  <c r="S195" i="1" s="1"/>
  <c r="R194" i="1"/>
  <c r="Q194" i="1"/>
  <c r="P194" i="1"/>
  <c r="P195" i="1" s="1"/>
  <c r="O194" i="1"/>
  <c r="O195" i="1" s="1"/>
  <c r="N194" i="1"/>
  <c r="M194" i="1"/>
  <c r="L194" i="1"/>
  <c r="L195" i="1" s="1"/>
  <c r="K194" i="1"/>
  <c r="K195" i="1" s="1"/>
  <c r="J194" i="1"/>
  <c r="I194" i="1"/>
  <c r="H194" i="1"/>
  <c r="H195" i="1" s="1"/>
  <c r="G194" i="1"/>
  <c r="G195" i="1" s="1"/>
  <c r="F194" i="1"/>
  <c r="E194" i="1"/>
  <c r="E195" i="1" s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V178" i="1"/>
  <c r="U178" i="1"/>
  <c r="U179" i="1" s="1"/>
  <c r="S178" i="1"/>
  <c r="R178" i="1"/>
  <c r="R179" i="1" s="1"/>
  <c r="Q178" i="1"/>
  <c r="Q179" i="1" s="1"/>
  <c r="P178" i="1"/>
  <c r="O178" i="1"/>
  <c r="N178" i="1"/>
  <c r="N179" i="1" s="1"/>
  <c r="M178" i="1"/>
  <c r="M179" i="1" s="1"/>
  <c r="L178" i="1"/>
  <c r="K178" i="1"/>
  <c r="J178" i="1"/>
  <c r="J179" i="1" s="1"/>
  <c r="I178" i="1"/>
  <c r="I179" i="1" s="1"/>
  <c r="H178" i="1"/>
  <c r="G178" i="1"/>
  <c r="F178" i="1"/>
  <c r="F179" i="1" s="1"/>
  <c r="E178" i="1"/>
  <c r="E179" i="1" s="1"/>
  <c r="V170" i="1"/>
  <c r="U170" i="1"/>
  <c r="T170" i="1"/>
  <c r="T179" i="1" s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V164" i="1"/>
  <c r="V165" i="1" s="1"/>
  <c r="U164" i="1"/>
  <c r="U165" i="1" s="1"/>
  <c r="T164" i="1"/>
  <c r="S164" i="1"/>
  <c r="R164" i="1"/>
  <c r="R165" i="1" s="1"/>
  <c r="Q164" i="1"/>
  <c r="Q165" i="1" s="1"/>
  <c r="P164" i="1"/>
  <c r="O164" i="1"/>
  <c r="N164" i="1"/>
  <c r="N165" i="1" s="1"/>
  <c r="M164" i="1"/>
  <c r="M165" i="1" s="1"/>
  <c r="L164" i="1"/>
  <c r="K164" i="1"/>
  <c r="J164" i="1"/>
  <c r="J165" i="1" s="1"/>
  <c r="I164" i="1"/>
  <c r="I165" i="1" s="1"/>
  <c r="H164" i="1"/>
  <c r="G164" i="1"/>
  <c r="F164" i="1"/>
  <c r="F165" i="1" s="1"/>
  <c r="E164" i="1"/>
  <c r="E165" i="1" s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V147" i="1"/>
  <c r="V148" i="1" s="1"/>
  <c r="U147" i="1"/>
  <c r="U148" i="1" s="1"/>
  <c r="T147" i="1"/>
  <c r="S147" i="1"/>
  <c r="R147" i="1"/>
  <c r="R148" i="1" s="1"/>
  <c r="Q147" i="1"/>
  <c r="Q148" i="1" s="1"/>
  <c r="P147" i="1"/>
  <c r="O147" i="1"/>
  <c r="N147" i="1"/>
  <c r="N148" i="1" s="1"/>
  <c r="M147" i="1"/>
  <c r="M148" i="1" s="1"/>
  <c r="L147" i="1"/>
  <c r="K147" i="1"/>
  <c r="J147" i="1"/>
  <c r="J148" i="1" s="1"/>
  <c r="I147" i="1"/>
  <c r="I148" i="1" s="1"/>
  <c r="H147" i="1"/>
  <c r="G147" i="1"/>
  <c r="F147" i="1"/>
  <c r="F148" i="1" s="1"/>
  <c r="E147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V134" i="1"/>
  <c r="V135" i="1" s="1"/>
  <c r="U134" i="1"/>
  <c r="U135" i="1" s="1"/>
  <c r="T134" i="1"/>
  <c r="S134" i="1"/>
  <c r="R134" i="1"/>
  <c r="R135" i="1" s="1"/>
  <c r="Q134" i="1"/>
  <c r="Q135" i="1" s="1"/>
  <c r="P134" i="1"/>
  <c r="O134" i="1"/>
  <c r="N134" i="1"/>
  <c r="N135" i="1" s="1"/>
  <c r="M134" i="1"/>
  <c r="M135" i="1" s="1"/>
  <c r="L134" i="1"/>
  <c r="K134" i="1"/>
  <c r="J134" i="1"/>
  <c r="J135" i="1" s="1"/>
  <c r="I134" i="1"/>
  <c r="I135" i="1" s="1"/>
  <c r="H134" i="1"/>
  <c r="G134" i="1"/>
  <c r="F134" i="1"/>
  <c r="F135" i="1" s="1"/>
  <c r="E134" i="1"/>
  <c r="E135" i="1" s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V118" i="1"/>
  <c r="U118" i="1"/>
  <c r="U119" i="1" s="1"/>
  <c r="T118" i="1"/>
  <c r="T119" i="1" s="1"/>
  <c r="S118" i="1"/>
  <c r="R118" i="1"/>
  <c r="R119" i="1" s="1"/>
  <c r="Q118" i="1"/>
  <c r="Q119" i="1" s="1"/>
  <c r="P118" i="1"/>
  <c r="O118" i="1"/>
  <c r="O119" i="1" s="1"/>
  <c r="N118" i="1"/>
  <c r="M118" i="1"/>
  <c r="M119" i="1" s="1"/>
  <c r="L118" i="1"/>
  <c r="K118" i="1"/>
  <c r="K119" i="1" s="1"/>
  <c r="J118" i="1"/>
  <c r="I118" i="1"/>
  <c r="I119" i="1" s="1"/>
  <c r="H118" i="1"/>
  <c r="G118" i="1"/>
  <c r="G119" i="1" s="1"/>
  <c r="F118" i="1"/>
  <c r="E118" i="1"/>
  <c r="V111" i="1"/>
  <c r="U111" i="1"/>
  <c r="T111" i="1"/>
  <c r="S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V105" i="1"/>
  <c r="U105" i="1"/>
  <c r="T105" i="1"/>
  <c r="T106" i="1" s="1"/>
  <c r="S105" i="1"/>
  <c r="S106" i="1" s="1"/>
  <c r="R105" i="1"/>
  <c r="Q105" i="1"/>
  <c r="P105" i="1"/>
  <c r="P106" i="1" s="1"/>
  <c r="O105" i="1"/>
  <c r="O106" i="1" s="1"/>
  <c r="N105" i="1"/>
  <c r="M105" i="1"/>
  <c r="L105" i="1"/>
  <c r="L106" i="1" s="1"/>
  <c r="K105" i="1"/>
  <c r="K106" i="1" s="1"/>
  <c r="J105" i="1"/>
  <c r="I105" i="1"/>
  <c r="H105" i="1"/>
  <c r="H106" i="1" s="1"/>
  <c r="G105" i="1"/>
  <c r="G106" i="1" s="1"/>
  <c r="F105" i="1"/>
  <c r="E105" i="1"/>
  <c r="E106" i="1" s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V89" i="1"/>
  <c r="V90" i="1" s="1"/>
  <c r="U89" i="1"/>
  <c r="T89" i="1"/>
  <c r="S89" i="1"/>
  <c r="S90" i="1" s="1"/>
  <c r="R89" i="1"/>
  <c r="R90" i="1" s="1"/>
  <c r="Q89" i="1"/>
  <c r="P89" i="1"/>
  <c r="O89" i="1"/>
  <c r="O90" i="1" s="1"/>
  <c r="N89" i="1"/>
  <c r="N90" i="1" s="1"/>
  <c r="M89" i="1"/>
  <c r="L89" i="1"/>
  <c r="K89" i="1"/>
  <c r="K90" i="1" s="1"/>
  <c r="J89" i="1"/>
  <c r="J90" i="1" s="1"/>
  <c r="I89" i="1"/>
  <c r="H89" i="1"/>
  <c r="G89" i="1"/>
  <c r="G90" i="1" s="1"/>
  <c r="F89" i="1"/>
  <c r="F90" i="1" s="1"/>
  <c r="E89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E90" i="1" s="1"/>
  <c r="V76" i="1"/>
  <c r="V77" i="1" s="1"/>
  <c r="U76" i="1"/>
  <c r="T76" i="1"/>
  <c r="S76" i="1"/>
  <c r="S77" i="1" s="1"/>
  <c r="R76" i="1"/>
  <c r="R77" i="1" s="1"/>
  <c r="Q76" i="1"/>
  <c r="P76" i="1"/>
  <c r="O76" i="1"/>
  <c r="O77" i="1" s="1"/>
  <c r="N76" i="1"/>
  <c r="N77" i="1" s="1"/>
  <c r="M76" i="1"/>
  <c r="L76" i="1"/>
  <c r="K76" i="1"/>
  <c r="K77" i="1" s="1"/>
  <c r="J76" i="1"/>
  <c r="J77" i="1" s="1"/>
  <c r="I76" i="1"/>
  <c r="H76" i="1"/>
  <c r="G76" i="1"/>
  <c r="G77" i="1" s="1"/>
  <c r="F76" i="1"/>
  <c r="F77" i="1" s="1"/>
  <c r="E76" i="1"/>
  <c r="E77" i="1" s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V60" i="1"/>
  <c r="V61" i="1" s="1"/>
  <c r="U60" i="1"/>
  <c r="U61" i="1" s="1"/>
  <c r="T60" i="1"/>
  <c r="S60" i="1"/>
  <c r="R60" i="1"/>
  <c r="R61" i="1" s="1"/>
  <c r="Q60" i="1"/>
  <c r="Q61" i="1" s="1"/>
  <c r="P60" i="1"/>
  <c r="O60" i="1"/>
  <c r="N60" i="1"/>
  <c r="N61" i="1" s="1"/>
  <c r="M60" i="1"/>
  <c r="M61" i="1" s="1"/>
  <c r="L60" i="1"/>
  <c r="K60" i="1"/>
  <c r="J60" i="1"/>
  <c r="J61" i="1" s="1"/>
  <c r="I60" i="1"/>
  <c r="I61" i="1" s="1"/>
  <c r="H60" i="1"/>
  <c r="G60" i="1"/>
  <c r="F60" i="1"/>
  <c r="F61" i="1" s="1"/>
  <c r="E60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V47" i="1"/>
  <c r="V48" i="1" s="1"/>
  <c r="U47" i="1"/>
  <c r="U48" i="1" s="1"/>
  <c r="T47" i="1"/>
  <c r="S47" i="1"/>
  <c r="R47" i="1"/>
  <c r="R48" i="1" s="1"/>
  <c r="Q47" i="1"/>
  <c r="Q48" i="1" s="1"/>
  <c r="P47" i="1"/>
  <c r="O47" i="1"/>
  <c r="N47" i="1"/>
  <c r="N48" i="1" s="1"/>
  <c r="M47" i="1"/>
  <c r="M48" i="1" s="1"/>
  <c r="L47" i="1"/>
  <c r="K47" i="1"/>
  <c r="J47" i="1"/>
  <c r="J48" i="1" s="1"/>
  <c r="I47" i="1"/>
  <c r="I48" i="1" s="1"/>
  <c r="H47" i="1"/>
  <c r="G47" i="1"/>
  <c r="F47" i="1"/>
  <c r="F48" i="1" s="1"/>
  <c r="E47" i="1"/>
  <c r="E48" i="1" s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V31" i="1"/>
  <c r="V32" i="1" s="1"/>
  <c r="U31" i="1"/>
  <c r="U32" i="1" s="1"/>
  <c r="T31" i="1"/>
  <c r="S31" i="1"/>
  <c r="S32" i="1" s="1"/>
  <c r="R31" i="1"/>
  <c r="Q31" i="1"/>
  <c r="Q32" i="1" s="1"/>
  <c r="P31" i="1"/>
  <c r="O31" i="1"/>
  <c r="O32" i="1" s="1"/>
  <c r="N31" i="1"/>
  <c r="M31" i="1"/>
  <c r="M32" i="1" s="1"/>
  <c r="L31" i="1"/>
  <c r="K31" i="1"/>
  <c r="K32" i="1" s="1"/>
  <c r="J31" i="1"/>
  <c r="J32" i="1" s="1"/>
  <c r="I31" i="1"/>
  <c r="H31" i="1"/>
  <c r="G31" i="1"/>
  <c r="F31" i="1"/>
  <c r="E31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E24" i="1"/>
  <c r="E32" i="1" s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E19" i="1" s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G48" i="1" l="1"/>
  <c r="K48" i="1"/>
  <c r="O48" i="1"/>
  <c r="S48" i="1"/>
  <c r="E61" i="1"/>
  <c r="G61" i="1"/>
  <c r="K61" i="1"/>
  <c r="O61" i="1"/>
  <c r="S61" i="1"/>
  <c r="H77" i="1"/>
  <c r="L77" i="1"/>
  <c r="P77" i="1"/>
  <c r="T77" i="1"/>
  <c r="H90" i="1"/>
  <c r="L90" i="1"/>
  <c r="P90" i="1"/>
  <c r="T90" i="1"/>
  <c r="I106" i="1"/>
  <c r="M106" i="1"/>
  <c r="Q106" i="1"/>
  <c r="U106" i="1"/>
  <c r="F119" i="1"/>
  <c r="J119" i="1"/>
  <c r="N119" i="1"/>
  <c r="V119" i="1"/>
  <c r="G135" i="1"/>
  <c r="K135" i="1"/>
  <c r="O135" i="1"/>
  <c r="S135" i="1"/>
  <c r="E148" i="1"/>
  <c r="G148" i="1"/>
  <c r="K148" i="1"/>
  <c r="O148" i="1"/>
  <c r="S148" i="1"/>
  <c r="G165" i="1"/>
  <c r="K165" i="1"/>
  <c r="O165" i="1"/>
  <c r="S165" i="1"/>
  <c r="G179" i="1"/>
  <c r="K179" i="1"/>
  <c r="O179" i="1"/>
  <c r="S179" i="1"/>
  <c r="I195" i="1"/>
  <c r="M195" i="1"/>
  <c r="Q195" i="1"/>
  <c r="U195" i="1"/>
  <c r="I208" i="1"/>
  <c r="M208" i="1"/>
  <c r="Q208" i="1"/>
  <c r="U208" i="1"/>
  <c r="I224" i="1"/>
  <c r="M224" i="1"/>
  <c r="Q224" i="1"/>
  <c r="U224" i="1"/>
  <c r="E237" i="1"/>
  <c r="I237" i="1"/>
  <c r="M237" i="1"/>
  <c r="Q237" i="1"/>
  <c r="U237" i="1"/>
  <c r="F253" i="1"/>
  <c r="J253" i="1"/>
  <c r="N253" i="1"/>
  <c r="R253" i="1"/>
  <c r="V253" i="1"/>
  <c r="F266" i="1"/>
  <c r="J266" i="1"/>
  <c r="N266" i="1"/>
  <c r="R266" i="1"/>
  <c r="V266" i="1"/>
  <c r="F282" i="1"/>
  <c r="J282" i="1"/>
  <c r="N282" i="1"/>
  <c r="R282" i="1"/>
  <c r="V282" i="1"/>
  <c r="F295" i="1"/>
  <c r="J295" i="1"/>
  <c r="N295" i="1"/>
  <c r="H48" i="1"/>
  <c r="P48" i="1"/>
  <c r="H61" i="1"/>
  <c r="T61" i="1"/>
  <c r="I77" i="1"/>
  <c r="U77" i="1"/>
  <c r="M90" i="1"/>
  <c r="U90" i="1"/>
  <c r="F106" i="1"/>
  <c r="J106" i="1"/>
  <c r="N106" i="1"/>
  <c r="R106" i="1"/>
  <c r="V106" i="1"/>
  <c r="S119" i="1"/>
  <c r="H135" i="1"/>
  <c r="L135" i="1"/>
  <c r="P135" i="1"/>
  <c r="T135" i="1"/>
  <c r="H148" i="1"/>
  <c r="L148" i="1"/>
  <c r="P148" i="1"/>
  <c r="T148" i="1"/>
  <c r="H165" i="1"/>
  <c r="L165" i="1"/>
  <c r="P165" i="1"/>
  <c r="T165" i="1"/>
  <c r="H179" i="1"/>
  <c r="L179" i="1"/>
  <c r="P179" i="1"/>
  <c r="F195" i="1"/>
  <c r="J195" i="1"/>
  <c r="N195" i="1"/>
  <c r="R195" i="1"/>
  <c r="V195" i="1"/>
  <c r="F208" i="1"/>
  <c r="J208" i="1"/>
  <c r="N208" i="1"/>
  <c r="R208" i="1"/>
  <c r="V208" i="1"/>
  <c r="F224" i="1"/>
  <c r="J224" i="1"/>
  <c r="N224" i="1"/>
  <c r="R224" i="1"/>
  <c r="V224" i="1"/>
  <c r="F237" i="1"/>
  <c r="J237" i="1"/>
  <c r="N237" i="1"/>
  <c r="R237" i="1"/>
  <c r="V237" i="1"/>
  <c r="G253" i="1"/>
  <c r="K253" i="1"/>
  <c r="O253" i="1"/>
  <c r="S253" i="1"/>
  <c r="E266" i="1"/>
  <c r="G266" i="1"/>
  <c r="K266" i="1"/>
  <c r="O266" i="1"/>
  <c r="S266" i="1"/>
  <c r="E282" i="1"/>
  <c r="G282" i="1"/>
  <c r="K282" i="1"/>
  <c r="O282" i="1"/>
  <c r="S282" i="1"/>
  <c r="G295" i="1"/>
  <c r="K295" i="1"/>
  <c r="O295" i="1"/>
  <c r="S295" i="1"/>
  <c r="L48" i="1"/>
  <c r="T48" i="1"/>
  <c r="L61" i="1"/>
  <c r="P61" i="1"/>
  <c r="M77" i="1"/>
  <c r="Q77" i="1"/>
  <c r="I90" i="1"/>
  <c r="Q90" i="1"/>
  <c r="E119" i="1"/>
  <c r="H119" i="1"/>
  <c r="L119" i="1"/>
  <c r="P119" i="1"/>
  <c r="V179" i="1"/>
  <c r="Q295" i="1"/>
  <c r="U295" i="1"/>
  <c r="L328" i="1"/>
  <c r="P328" i="1"/>
  <c r="T328" i="1"/>
  <c r="I344" i="1"/>
  <c r="M344" i="1"/>
  <c r="Q344" i="1"/>
  <c r="U344" i="1"/>
  <c r="I357" i="1"/>
  <c r="M357" i="1"/>
  <c r="Q357" i="1"/>
  <c r="U357" i="1"/>
  <c r="F373" i="1"/>
  <c r="J373" i="1"/>
  <c r="N373" i="1"/>
  <c r="R373" i="1"/>
  <c r="V373" i="1"/>
  <c r="F386" i="1"/>
  <c r="J386" i="1"/>
  <c r="N386" i="1"/>
  <c r="R386" i="1"/>
  <c r="V386" i="1"/>
  <c r="G402" i="1"/>
  <c r="K402" i="1"/>
  <c r="O402" i="1"/>
  <c r="S402" i="1"/>
  <c r="G415" i="1"/>
  <c r="K415" i="1"/>
  <c r="O415" i="1"/>
  <c r="S415" i="1"/>
  <c r="H430" i="1"/>
  <c r="L430" i="1"/>
  <c r="P430" i="1"/>
  <c r="T430" i="1"/>
  <c r="H443" i="1"/>
  <c r="L443" i="1"/>
  <c r="P443" i="1"/>
  <c r="T443" i="1"/>
  <c r="H460" i="1"/>
  <c r="L460" i="1"/>
  <c r="P460" i="1"/>
  <c r="T460" i="1"/>
  <c r="H474" i="1"/>
  <c r="L474" i="1"/>
  <c r="P474" i="1"/>
  <c r="U474" i="1"/>
  <c r="F490" i="1"/>
  <c r="J490" i="1"/>
  <c r="N490" i="1"/>
  <c r="R490" i="1"/>
  <c r="V490" i="1"/>
  <c r="F503" i="1"/>
  <c r="J503" i="1"/>
  <c r="N503" i="1"/>
  <c r="R503" i="1"/>
  <c r="V503" i="1"/>
  <c r="F519" i="1"/>
  <c r="J519" i="1"/>
  <c r="N519" i="1"/>
  <c r="R519" i="1"/>
  <c r="V519" i="1"/>
  <c r="F532" i="1"/>
  <c r="J532" i="1"/>
  <c r="N532" i="1"/>
  <c r="R532" i="1"/>
  <c r="V532" i="1"/>
  <c r="G548" i="1"/>
  <c r="K548" i="1"/>
  <c r="O548" i="1"/>
  <c r="S548" i="1"/>
  <c r="G561" i="1"/>
  <c r="K561" i="1"/>
  <c r="O561" i="1"/>
  <c r="S561" i="1"/>
  <c r="G577" i="1"/>
  <c r="K577" i="1"/>
  <c r="O577" i="1"/>
  <c r="S577" i="1"/>
  <c r="G590" i="1"/>
  <c r="K590" i="1"/>
  <c r="O590" i="1"/>
  <c r="S590" i="1"/>
  <c r="R295" i="1"/>
  <c r="V295" i="1"/>
  <c r="F344" i="1"/>
  <c r="J344" i="1"/>
  <c r="N344" i="1"/>
  <c r="R344" i="1"/>
  <c r="V344" i="1"/>
  <c r="F357" i="1"/>
  <c r="J357" i="1"/>
  <c r="N357" i="1"/>
  <c r="R357" i="1"/>
  <c r="V357" i="1"/>
  <c r="G373" i="1"/>
  <c r="K373" i="1"/>
  <c r="O373" i="1"/>
  <c r="S373" i="1"/>
  <c r="E386" i="1"/>
  <c r="G386" i="1"/>
  <c r="K386" i="1"/>
  <c r="O386" i="1"/>
  <c r="S386" i="1"/>
  <c r="H402" i="1"/>
  <c r="L402" i="1"/>
  <c r="P402" i="1"/>
  <c r="T402" i="1"/>
  <c r="H415" i="1"/>
  <c r="L415" i="1"/>
  <c r="P415" i="1"/>
  <c r="T415" i="1"/>
  <c r="I430" i="1"/>
  <c r="M430" i="1"/>
  <c r="Q430" i="1"/>
  <c r="U430" i="1"/>
  <c r="I443" i="1"/>
  <c r="M443" i="1"/>
  <c r="Q443" i="1"/>
  <c r="U443" i="1"/>
  <c r="E460" i="1"/>
  <c r="I460" i="1"/>
  <c r="M460" i="1"/>
  <c r="Q460" i="1"/>
  <c r="U460" i="1"/>
  <c r="V474" i="1"/>
  <c r="G490" i="1"/>
  <c r="K490" i="1"/>
  <c r="O490" i="1"/>
  <c r="S490" i="1"/>
  <c r="G503" i="1"/>
  <c r="K503" i="1"/>
  <c r="O503" i="1"/>
  <c r="S503" i="1"/>
  <c r="G519" i="1"/>
  <c r="K519" i="1"/>
  <c r="O519" i="1"/>
  <c r="S519" i="1"/>
  <c r="G532" i="1"/>
  <c r="K532" i="1"/>
  <c r="O532" i="1"/>
  <c r="S532" i="1"/>
  <c r="H548" i="1"/>
  <c r="L548" i="1"/>
  <c r="P548" i="1"/>
  <c r="T548" i="1"/>
  <c r="H561" i="1"/>
  <c r="L561" i="1"/>
  <c r="P561" i="1"/>
  <c r="T561" i="1"/>
  <c r="H577" i="1"/>
  <c r="L577" i="1"/>
  <c r="P577" i="1"/>
  <c r="T577" i="1"/>
  <c r="H590" i="1"/>
  <c r="L590" i="1"/>
  <c r="P590" i="1"/>
  <c r="T590" i="1"/>
  <c r="K344" i="1"/>
  <c r="O344" i="1"/>
  <c r="S344" i="1"/>
  <c r="G357" i="1"/>
  <c r="K357" i="1"/>
  <c r="O357" i="1"/>
  <c r="S357" i="1"/>
  <c r="H373" i="1"/>
  <c r="L373" i="1"/>
  <c r="P373" i="1"/>
  <c r="T373" i="1"/>
  <c r="H386" i="1"/>
  <c r="L386" i="1"/>
  <c r="P386" i="1"/>
  <c r="T386" i="1"/>
  <c r="I402" i="1"/>
  <c r="M402" i="1"/>
  <c r="Q402" i="1"/>
  <c r="U402" i="1"/>
  <c r="I415" i="1"/>
  <c r="M415" i="1"/>
  <c r="Q415" i="1"/>
  <c r="U415" i="1"/>
  <c r="F430" i="1"/>
  <c r="J430" i="1"/>
  <c r="N430" i="1"/>
  <c r="R430" i="1"/>
  <c r="V430" i="1"/>
  <c r="F443" i="1"/>
  <c r="J443" i="1"/>
  <c r="N443" i="1"/>
  <c r="R443" i="1"/>
  <c r="V443" i="1"/>
  <c r="F460" i="1"/>
  <c r="J460" i="1"/>
  <c r="N460" i="1"/>
  <c r="R460" i="1"/>
  <c r="V460" i="1"/>
  <c r="F474" i="1"/>
  <c r="J474" i="1"/>
  <c r="N474" i="1"/>
  <c r="R474" i="1"/>
  <c r="H490" i="1"/>
  <c r="L490" i="1"/>
  <c r="P490" i="1"/>
  <c r="T490" i="1"/>
  <c r="H503" i="1"/>
  <c r="L503" i="1"/>
  <c r="P503" i="1"/>
  <c r="T503" i="1"/>
  <c r="H519" i="1"/>
  <c r="L519" i="1"/>
  <c r="P519" i="1"/>
  <c r="T519" i="1"/>
  <c r="H532" i="1"/>
  <c r="L532" i="1"/>
  <c r="P532" i="1"/>
  <c r="T532" i="1"/>
  <c r="I548" i="1"/>
  <c r="M548" i="1"/>
  <c r="Q548" i="1"/>
  <c r="U548" i="1"/>
  <c r="I561" i="1"/>
  <c r="M561" i="1"/>
  <c r="Q561" i="1"/>
  <c r="U561" i="1"/>
  <c r="I577" i="1"/>
  <c r="M577" i="1"/>
  <c r="Q577" i="1"/>
  <c r="U577" i="1"/>
  <c r="E590" i="1"/>
  <c r="I590" i="1"/>
  <c r="M590" i="1"/>
  <c r="Q590" i="1"/>
  <c r="U590" i="1"/>
  <c r="G443" i="1"/>
  <c r="K443" i="1"/>
  <c r="O443" i="1"/>
  <c r="S443" i="1"/>
  <c r="G460" i="1"/>
  <c r="K460" i="1"/>
  <c r="O460" i="1"/>
  <c r="S460" i="1"/>
  <c r="I490" i="1"/>
  <c r="M490" i="1"/>
  <c r="Q490" i="1"/>
  <c r="U490" i="1"/>
  <c r="I503" i="1"/>
  <c r="M503" i="1"/>
  <c r="Q503" i="1"/>
  <c r="U503" i="1"/>
  <c r="I519" i="1"/>
  <c r="M519" i="1"/>
  <c r="Q519" i="1"/>
  <c r="U519" i="1"/>
  <c r="E532" i="1"/>
  <c r="I532" i="1"/>
  <c r="M532" i="1"/>
  <c r="Q532" i="1"/>
  <c r="U532" i="1"/>
  <c r="F548" i="1"/>
  <c r="J548" i="1"/>
  <c r="N548" i="1"/>
  <c r="R548" i="1"/>
  <c r="V548" i="1"/>
  <c r="F561" i="1"/>
  <c r="J561" i="1"/>
  <c r="N561" i="1"/>
  <c r="R561" i="1"/>
  <c r="V561" i="1"/>
  <c r="F577" i="1"/>
  <c r="J577" i="1"/>
  <c r="N577" i="1"/>
  <c r="R577" i="1"/>
  <c r="V577" i="1"/>
  <c r="F590" i="1"/>
  <c r="J590" i="1"/>
  <c r="N590" i="1"/>
  <c r="R590" i="1"/>
  <c r="V590" i="1"/>
  <c r="F328" i="1"/>
  <c r="H328" i="1"/>
  <c r="G328" i="1"/>
  <c r="I328" i="1"/>
  <c r="K328" i="1"/>
  <c r="M328" i="1"/>
  <c r="O328" i="1"/>
  <c r="Q328" i="1"/>
  <c r="S328" i="1"/>
  <c r="U328" i="1"/>
  <c r="F315" i="1"/>
  <c r="H315" i="1"/>
  <c r="J315" i="1"/>
  <c r="L315" i="1"/>
  <c r="N315" i="1"/>
  <c r="P315" i="1"/>
  <c r="R315" i="1"/>
  <c r="T315" i="1"/>
  <c r="V315" i="1"/>
  <c r="G315" i="1"/>
  <c r="I315" i="1"/>
  <c r="K315" i="1"/>
  <c r="M315" i="1"/>
  <c r="O315" i="1"/>
  <c r="Q315" i="1"/>
  <c r="S315" i="1"/>
  <c r="U315" i="1"/>
  <c r="G32" i="1"/>
  <c r="I32" i="1"/>
  <c r="F32" i="1"/>
  <c r="H32" i="1"/>
  <c r="L32" i="1"/>
  <c r="N32" i="1"/>
  <c r="P32" i="1"/>
  <c r="R32" i="1"/>
  <c r="T32" i="1"/>
  <c r="F19" i="1"/>
  <c r="H19" i="1"/>
  <c r="J19" i="1"/>
  <c r="L19" i="1"/>
  <c r="N19" i="1"/>
  <c r="P19" i="1"/>
  <c r="R19" i="1"/>
  <c r="T19" i="1"/>
  <c r="V19" i="1"/>
  <c r="G19" i="1"/>
  <c r="I19" i="1"/>
  <c r="K19" i="1"/>
  <c r="M19" i="1"/>
  <c r="O19" i="1"/>
  <c r="Q19" i="1"/>
  <c r="S19" i="1"/>
  <c r="U19" i="1"/>
</calcChain>
</file>

<file path=xl/sharedStrings.xml><?xml version="1.0" encoding="utf-8"?>
<sst xmlns="http://schemas.openxmlformats.org/spreadsheetml/2006/main" count="1354" uniqueCount="117">
  <si>
    <t xml:space="preserve">Примерное 10 - ти дневное меню для организации питания обучающихся в </t>
  </si>
  <si>
    <t xml:space="preserve">             МБОУ "Важская основная школа" на 2021 - 2022 учебный год </t>
  </si>
  <si>
    <r>
      <rPr>
        <b/>
        <sz val="14"/>
        <color theme="1"/>
        <rFont val="Times New Roman"/>
        <family val="1"/>
        <charset val="204"/>
      </rPr>
      <t>для обучающихся 7-11 лет и  12-16 лет на осенне-зимний перио</t>
    </r>
    <r>
      <rPr>
        <sz val="14"/>
        <color theme="1"/>
        <rFont val="Times New Roman"/>
        <family val="1"/>
        <charset val="204"/>
      </rPr>
      <t>д</t>
    </r>
  </si>
  <si>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</si>
  <si>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</si>
  <si>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</si>
  <si>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</si>
  <si>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</si>
  <si>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 xml:space="preserve">Энергетическая ценность (ккал) </t>
  </si>
  <si>
    <t xml:space="preserve">Витамины (мп) </t>
  </si>
  <si>
    <t xml:space="preserve">Минеральные вещества (мп) </t>
  </si>
  <si>
    <t>Б</t>
  </si>
  <si>
    <t>Ж</t>
  </si>
  <si>
    <t xml:space="preserve">У </t>
  </si>
  <si>
    <t>В2</t>
  </si>
  <si>
    <r>
      <t>В</t>
    </r>
    <r>
      <rPr>
        <vertAlign val="subscript"/>
        <sz val="8"/>
        <color indexed="8"/>
        <rFont val="Times New Roman"/>
        <family val="1"/>
        <charset val="204"/>
      </rPr>
      <t>1</t>
    </r>
  </si>
  <si>
    <t xml:space="preserve">С </t>
  </si>
  <si>
    <t>D</t>
  </si>
  <si>
    <t xml:space="preserve">А </t>
  </si>
  <si>
    <t xml:space="preserve">Е </t>
  </si>
  <si>
    <t>Са</t>
  </si>
  <si>
    <t>Р</t>
  </si>
  <si>
    <t>Se</t>
  </si>
  <si>
    <t xml:space="preserve">М g </t>
  </si>
  <si>
    <t>K</t>
  </si>
  <si>
    <t>I</t>
  </si>
  <si>
    <t>Fe</t>
  </si>
  <si>
    <t>1 день</t>
  </si>
  <si>
    <t>Завтрак(7-11)</t>
  </si>
  <si>
    <t>Запеканка творожная</t>
  </si>
  <si>
    <t>Чай с лимоном</t>
  </si>
  <si>
    <t>Хлеб ржано-пшеничный</t>
  </si>
  <si>
    <t>ИТОГО:</t>
  </si>
  <si>
    <t>Обед(7-11)</t>
  </si>
  <si>
    <t>Салат из свеклы с чесноком</t>
  </si>
  <si>
    <t>Суп гороховый</t>
  </si>
  <si>
    <t>Пюре картофельное</t>
  </si>
  <si>
    <t>Тефтели с рисом</t>
  </si>
  <si>
    <t>Компот апельсиновый</t>
  </si>
  <si>
    <t>ВСЕГО:</t>
  </si>
  <si>
    <t>Завтрак(12-16)</t>
  </si>
  <si>
    <t>Обед(12-16)</t>
  </si>
  <si>
    <t>2 день</t>
  </si>
  <si>
    <t>Каша пшённая</t>
  </si>
  <si>
    <t>Кофейный напиток</t>
  </si>
  <si>
    <t>Бутеброд с маслом и сыром</t>
  </si>
  <si>
    <t>Консерв зелёный горошек</t>
  </si>
  <si>
    <t>Щи из свежей капусты</t>
  </si>
  <si>
    <t>Гуляш из говядины</t>
  </si>
  <si>
    <t>Рис отварной</t>
  </si>
  <si>
    <t>Компот яблочный</t>
  </si>
  <si>
    <t>3 день</t>
  </si>
  <si>
    <t>Каша гречневая</t>
  </si>
  <si>
    <t>Йогурт питьевой</t>
  </si>
  <si>
    <t>Плюшка</t>
  </si>
  <si>
    <t>Огурец солёный</t>
  </si>
  <si>
    <t>Суп фасолевый</t>
  </si>
  <si>
    <t>Картофельная запеканка</t>
  </si>
  <si>
    <t>Компот из свежей груши</t>
  </si>
  <si>
    <t>4 день</t>
  </si>
  <si>
    <t>Омлет</t>
  </si>
  <si>
    <t>Какао с молоком</t>
  </si>
  <si>
    <t>Консервированная кукуруза</t>
  </si>
  <si>
    <t>Рассольник ленинградский</t>
  </si>
  <si>
    <t>Макароны отварные</t>
  </si>
  <si>
    <t>Кура отварная в томатном соусе</t>
  </si>
  <si>
    <t>Компот из сухофруктов</t>
  </si>
  <si>
    <t>5 день</t>
  </si>
  <si>
    <t>Каша рисовая</t>
  </si>
  <si>
    <t>Чай с сахаром</t>
  </si>
  <si>
    <t>Икра кабачковая</t>
  </si>
  <si>
    <t xml:space="preserve">Борщ </t>
  </si>
  <si>
    <t>Компот грушевый</t>
  </si>
  <si>
    <t>6 день</t>
  </si>
  <si>
    <t>Каша овсяная</t>
  </si>
  <si>
    <t>Ватрушка с творогом</t>
  </si>
  <si>
    <t>Уха ростовская</t>
  </si>
  <si>
    <t>Греча рассыпчатая</t>
  </si>
  <si>
    <t>Яйцо вареное</t>
  </si>
  <si>
    <t>Биточки куриные</t>
  </si>
  <si>
    <t>Компот из свежего лимона</t>
  </si>
  <si>
    <t>7 день</t>
  </si>
  <si>
    <t>Каша манная</t>
  </si>
  <si>
    <t>Суп вермишелевый с мясными фрикадельками</t>
  </si>
  <si>
    <t>Капуста тешёная</t>
  </si>
  <si>
    <t>Биточки мясные</t>
  </si>
  <si>
    <t>8 день</t>
  </si>
  <si>
    <t>Бутеброд с повидлом</t>
  </si>
  <si>
    <t>Жаркое по -домашнему</t>
  </si>
  <si>
    <t>9 день</t>
  </si>
  <si>
    <t>Винегрет</t>
  </si>
  <si>
    <t>Котлета рыбная</t>
  </si>
  <si>
    <t>Компот из кураги</t>
  </si>
  <si>
    <t>10 день</t>
  </si>
  <si>
    <t>Плов с курицей</t>
  </si>
  <si>
    <t>Сок фруктовый</t>
  </si>
  <si>
    <r>
      <rPr>
        <b/>
        <sz val="14"/>
        <color theme="1"/>
        <rFont val="Times New Roman"/>
        <family val="1"/>
        <charset val="204"/>
      </rPr>
      <t>для обучающихся 7-11 лет и  12-16 лет на весенне-летний  перио</t>
    </r>
    <r>
      <rPr>
        <sz val="14"/>
        <color theme="1"/>
        <rFont val="Times New Roman"/>
        <family val="1"/>
        <charset val="204"/>
      </rPr>
      <t>д</t>
    </r>
  </si>
  <si>
    <t>Огурец свежий</t>
  </si>
  <si>
    <t>Салат из свежей моркови и яблок</t>
  </si>
  <si>
    <t>Салат из свежей капусты</t>
  </si>
  <si>
    <t>Свежий помидор</t>
  </si>
  <si>
    <t>Салат витаминный</t>
  </si>
  <si>
    <t xml:space="preserve"> </t>
  </si>
  <si>
    <t>Примерное 10-дневное меню полдника для обучающихся МБОУ "Важская основная школа"</t>
  </si>
  <si>
    <t>Полдник</t>
  </si>
  <si>
    <t>Снежок</t>
  </si>
  <si>
    <t>Пряник</t>
  </si>
  <si>
    <t>Баранка</t>
  </si>
  <si>
    <t>Вафли</t>
  </si>
  <si>
    <t xml:space="preserve">Напиток из шиповника </t>
  </si>
  <si>
    <t>Печенье</t>
  </si>
  <si>
    <t>Сырники творожные</t>
  </si>
  <si>
    <t xml:space="preserve">                                                                </t>
  </si>
  <si>
    <r>
      <t>В</t>
    </r>
    <r>
      <rPr>
        <vertAlign val="subscript"/>
        <sz val="12"/>
        <color indexed="8"/>
        <rFont val="Times New Roman"/>
        <family val="1"/>
        <charset val="204"/>
      </rPr>
      <t>1</t>
    </r>
  </si>
  <si>
    <t xml:space="preserve">                                                                                                                                                                                         к приказу № 322 от 06.12.2021 г.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</si>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</sst>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90"/>
  <sheetViews>
    <sheetView topLeftCell="A593" zoomScale="84" zoomScaleNormal="84" workbookViewId="0">
      <selection activeCell="X388" sqref="X388"/>
    </sheetView>
  </sheetViews>
  <sheetFormatPr defaultRowHeight="15" x14ac:dyDescent="0.25"/>
  <sheetData>
    <row r="1" spans="1:22" ht="18.75" x14ac:dyDescent="0.3">
      <c r="A1" s="1" t="s">
        <v>102</v>
      </c>
      <c r="B1" s="2"/>
      <c r="C1" s="2"/>
      <c r="D1" s="2"/>
      <c r="E1" s="2"/>
      <c r="F1" s="2"/>
      <c r="G1" s="2"/>
      <c r="H1" s="2"/>
      <c r="I1" s="1"/>
      <c r="J1" s="1"/>
      <c r="K1" s="3"/>
      <c r="L1" s="3"/>
      <c r="M1" s="4"/>
    </row>
    <row r="2" spans="1:22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5"/>
      <c r="J2" s="5"/>
      <c r="K2" s="5"/>
      <c r="L2" s="5"/>
    </row>
    <row r="3" spans="1:22" ht="18.75" x14ac:dyDescent="0.3">
      <c r="A3" s="6" t="s">
        <v>2</v>
      </c>
      <c r="B3" s="6"/>
      <c r="C3" s="6"/>
      <c r="D3" s="6"/>
      <c r="E3" s="6"/>
      <c r="F3" s="6"/>
      <c r="G3" s="6"/>
      <c r="H3" s="6"/>
    </row>
    <row r="4" spans="1:22" ht="15.75" thickBot="1" x14ac:dyDescent="0.3"/>
    <row r="5" spans="1:22" ht="15.75" thickBot="1" x14ac:dyDescent="0.3">
      <c r="A5" s="33" t="s">
        <v>3</v>
      </c>
      <c r="B5" s="34"/>
      <c r="C5" s="37" t="s">
        <v>4</v>
      </c>
      <c r="D5" s="37" t="s">
        <v>5</v>
      </c>
      <c r="E5" s="7" t="s">
        <v>6</v>
      </c>
      <c r="F5" s="26" t="s">
        <v>7</v>
      </c>
      <c r="G5" s="27"/>
      <c r="H5" s="28"/>
      <c r="I5" s="39" t="s">
        <v>8</v>
      </c>
      <c r="J5" s="8"/>
      <c r="K5" s="41" t="s">
        <v>9</v>
      </c>
      <c r="L5" s="42"/>
      <c r="M5" s="42"/>
      <c r="N5" s="42"/>
      <c r="O5" s="43"/>
      <c r="P5" s="26" t="s">
        <v>10</v>
      </c>
      <c r="Q5" s="27"/>
      <c r="R5" s="27"/>
      <c r="S5" s="27"/>
      <c r="T5" s="27"/>
      <c r="U5" s="27"/>
      <c r="V5" s="28"/>
    </row>
    <row r="6" spans="1:22" ht="15.75" thickBot="1" x14ac:dyDescent="0.3">
      <c r="A6" s="35"/>
      <c r="B6" s="36"/>
      <c r="C6" s="38"/>
      <c r="D6" s="38"/>
      <c r="E6" s="9"/>
      <c r="F6" s="9" t="s">
        <v>11</v>
      </c>
      <c r="G6" s="9" t="s">
        <v>12</v>
      </c>
      <c r="H6" s="9" t="s">
        <v>13</v>
      </c>
      <c r="I6" s="40"/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  <c r="R6" s="9" t="s">
        <v>22</v>
      </c>
      <c r="S6" s="9" t="s">
        <v>23</v>
      </c>
      <c r="T6" s="9" t="s">
        <v>24</v>
      </c>
      <c r="U6" s="9" t="s">
        <v>25</v>
      </c>
      <c r="V6" s="9" t="s">
        <v>26</v>
      </c>
    </row>
    <row r="7" spans="1:22" ht="23.25" thickBot="1" x14ac:dyDescent="0.3">
      <c r="A7" s="29" t="s">
        <v>27</v>
      </c>
      <c r="B7" s="29" t="s">
        <v>28</v>
      </c>
      <c r="C7" s="10">
        <v>67</v>
      </c>
      <c r="D7" s="11" t="s">
        <v>29</v>
      </c>
      <c r="E7" s="10">
        <v>250</v>
      </c>
      <c r="F7" s="10">
        <v>35</v>
      </c>
      <c r="G7" s="10">
        <v>29.8</v>
      </c>
      <c r="H7" s="10">
        <v>76.959999999999994</v>
      </c>
      <c r="I7" s="10">
        <v>848.75</v>
      </c>
      <c r="J7" s="10">
        <v>0.31</v>
      </c>
      <c r="K7" s="10">
        <v>0.17499999999999999</v>
      </c>
      <c r="L7" s="10">
        <v>0.96199999999999997</v>
      </c>
      <c r="M7" s="10">
        <v>3.0000000000000001E-3</v>
      </c>
      <c r="N7" s="10">
        <v>0</v>
      </c>
      <c r="O7" s="10">
        <v>0</v>
      </c>
      <c r="P7" s="10">
        <v>534.75</v>
      </c>
      <c r="Q7" s="10">
        <v>0</v>
      </c>
      <c r="R7" s="10">
        <v>0</v>
      </c>
      <c r="S7" s="10">
        <v>0</v>
      </c>
      <c r="T7" s="10">
        <v>443.25</v>
      </c>
      <c r="U7" s="10">
        <v>6.25</v>
      </c>
      <c r="V7" s="10">
        <v>1.75</v>
      </c>
    </row>
    <row r="8" spans="1:22" ht="23.25" thickBot="1" x14ac:dyDescent="0.3">
      <c r="A8" s="30"/>
      <c r="B8" s="30"/>
      <c r="C8" s="10">
        <v>44</v>
      </c>
      <c r="D8" s="11" t="s">
        <v>30</v>
      </c>
      <c r="E8" s="10">
        <v>200</v>
      </c>
      <c r="F8" s="10">
        <v>0.18</v>
      </c>
      <c r="G8" s="10">
        <v>0.03</v>
      </c>
      <c r="H8" s="10">
        <v>9.41</v>
      </c>
      <c r="I8" s="10">
        <v>38.96</v>
      </c>
      <c r="J8" s="10">
        <v>0</v>
      </c>
      <c r="K8" s="10">
        <v>0</v>
      </c>
      <c r="L8" s="10">
        <v>2.63</v>
      </c>
      <c r="M8" s="10">
        <v>0</v>
      </c>
      <c r="N8" s="10">
        <v>0</v>
      </c>
      <c r="O8" s="10">
        <v>0.01</v>
      </c>
      <c r="P8" s="10">
        <v>14.5</v>
      </c>
      <c r="Q8" s="10">
        <v>6.72</v>
      </c>
      <c r="R8" s="10">
        <v>0</v>
      </c>
      <c r="S8" s="10">
        <v>5.49</v>
      </c>
      <c r="T8" s="10">
        <v>25</v>
      </c>
      <c r="U8" s="10">
        <v>0</v>
      </c>
      <c r="V8" s="10">
        <v>0.57999999999999996</v>
      </c>
    </row>
    <row r="9" spans="1:22" ht="15.75" thickBot="1" x14ac:dyDescent="0.3">
      <c r="A9" s="30"/>
      <c r="B9" s="30"/>
      <c r="C9" s="10">
        <v>45</v>
      </c>
      <c r="D9" s="11" t="s">
        <v>54</v>
      </c>
      <c r="E9" s="10">
        <v>50</v>
      </c>
      <c r="F9" s="10">
        <v>0.62</v>
      </c>
      <c r="G9" s="10">
        <v>1.04</v>
      </c>
      <c r="H9" s="10">
        <v>6.76</v>
      </c>
      <c r="I9" s="10">
        <v>28.36</v>
      </c>
      <c r="J9" s="10">
        <v>0.06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1.93</v>
      </c>
      <c r="Q9" s="10">
        <v>0</v>
      </c>
      <c r="R9" s="10">
        <v>0</v>
      </c>
      <c r="S9" s="10">
        <v>1.1399999999999999</v>
      </c>
      <c r="T9" s="10">
        <v>66</v>
      </c>
      <c r="U9" s="10">
        <v>1.5</v>
      </c>
      <c r="V9" s="10">
        <v>0.8</v>
      </c>
    </row>
    <row r="10" spans="1:22" ht="15.75" thickBot="1" x14ac:dyDescent="0.3">
      <c r="A10" s="30"/>
      <c r="B10" s="3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.75" thickBot="1" x14ac:dyDescent="0.3">
      <c r="A11" s="30"/>
      <c r="B11" s="31"/>
      <c r="C11" s="12"/>
      <c r="D11" s="13" t="s">
        <v>32</v>
      </c>
      <c r="E11" s="12">
        <v>500</v>
      </c>
      <c r="F11" s="12">
        <f>F7+F8+F9+F10</f>
        <v>35.799999999999997</v>
      </c>
      <c r="G11" s="12">
        <f t="shared" ref="G11:O11" si="0">G10+G9+G8+G7</f>
        <v>30.87</v>
      </c>
      <c r="H11" s="12">
        <f t="shared" si="0"/>
        <v>93.13</v>
      </c>
      <c r="I11" s="12">
        <f t="shared" si="0"/>
        <v>916.06999999999994</v>
      </c>
      <c r="J11" s="12">
        <f t="shared" si="0"/>
        <v>0.37</v>
      </c>
      <c r="K11" s="12">
        <f t="shared" si="0"/>
        <v>0.17499999999999999</v>
      </c>
      <c r="L11" s="12">
        <f t="shared" si="0"/>
        <v>3.5919999999999996</v>
      </c>
      <c r="M11" s="12">
        <f t="shared" si="0"/>
        <v>3.0000000000000001E-3</v>
      </c>
      <c r="N11" s="12">
        <f t="shared" si="0"/>
        <v>0</v>
      </c>
      <c r="O11" s="12">
        <f t="shared" si="0"/>
        <v>0.01</v>
      </c>
      <c r="P11" s="12">
        <f>+P10+P9+P8+P7</f>
        <v>551.17999999999995</v>
      </c>
      <c r="Q11" s="12">
        <f>Q10+Q9+Q8+Q7</f>
        <v>6.72</v>
      </c>
      <c r="R11" s="12">
        <f>R10+R9+R8+R7</f>
        <v>0</v>
      </c>
      <c r="S11" s="12">
        <f>S10+S9+S8+S7</f>
        <v>6.63</v>
      </c>
      <c r="T11" s="12">
        <f>T10+T9+T8++++T7</f>
        <v>534.25</v>
      </c>
      <c r="U11" s="12">
        <f>U10+U9+U8+U7</f>
        <v>7.75</v>
      </c>
      <c r="V11" s="12">
        <f>V10+V9+V8+V7</f>
        <v>3.13</v>
      </c>
    </row>
    <row r="12" spans="1:22" ht="34.5" thickBot="1" x14ac:dyDescent="0.3">
      <c r="A12" s="30"/>
      <c r="B12" s="29" t="s">
        <v>33</v>
      </c>
      <c r="C12" s="10">
        <v>2</v>
      </c>
      <c r="D12" s="11" t="s">
        <v>34</v>
      </c>
      <c r="E12" s="10">
        <v>50</v>
      </c>
      <c r="F12" s="10">
        <v>0.69</v>
      </c>
      <c r="G12" s="10">
        <v>3.78</v>
      </c>
      <c r="H12" s="10">
        <v>3.79</v>
      </c>
      <c r="I12" s="10">
        <v>54.164999999999999</v>
      </c>
      <c r="J12" s="10">
        <v>0.04</v>
      </c>
      <c r="K12" s="10">
        <v>5.0000000000000001E-3</v>
      </c>
      <c r="L12" s="10">
        <v>3.75</v>
      </c>
      <c r="M12" s="10">
        <v>0</v>
      </c>
      <c r="N12" s="10">
        <v>0</v>
      </c>
      <c r="O12" s="10">
        <v>0</v>
      </c>
      <c r="P12" s="10">
        <v>16.899999999999999</v>
      </c>
      <c r="Q12" s="10">
        <v>0</v>
      </c>
      <c r="R12" s="10">
        <v>0.505</v>
      </c>
      <c r="S12" s="10">
        <v>0</v>
      </c>
      <c r="T12" s="10">
        <v>141.47999999999999</v>
      </c>
      <c r="U12" s="10">
        <v>0.12</v>
      </c>
      <c r="V12" s="10">
        <v>0.625</v>
      </c>
    </row>
    <row r="13" spans="1:22" ht="23.25" thickBot="1" x14ac:dyDescent="0.3">
      <c r="A13" s="30"/>
      <c r="B13" s="30"/>
      <c r="C13" s="10">
        <v>52</v>
      </c>
      <c r="D13" s="11" t="s">
        <v>35</v>
      </c>
      <c r="E13" s="10">
        <v>200</v>
      </c>
      <c r="F13" s="10">
        <v>3.76</v>
      </c>
      <c r="G13" s="10">
        <v>3.56</v>
      </c>
      <c r="H13" s="10">
        <v>12.88</v>
      </c>
      <c r="I13" s="10">
        <v>114.98</v>
      </c>
      <c r="J13" s="10">
        <v>0.04</v>
      </c>
      <c r="K13" s="10">
        <v>0.17599999999999999</v>
      </c>
      <c r="L13" s="10">
        <v>4.68</v>
      </c>
      <c r="M13" s="10">
        <v>0.01</v>
      </c>
      <c r="N13" s="10">
        <v>2.4E-2</v>
      </c>
      <c r="O13" s="10">
        <v>0.12</v>
      </c>
      <c r="P13" s="10">
        <v>30.45</v>
      </c>
      <c r="Q13" s="10">
        <v>69.84</v>
      </c>
      <c r="R13" s="10">
        <v>1.1000000000000001</v>
      </c>
      <c r="S13" s="10">
        <v>28.64</v>
      </c>
      <c r="T13" s="10">
        <v>100.2</v>
      </c>
      <c r="U13" s="10">
        <v>1</v>
      </c>
      <c r="V13" s="10">
        <v>1.6</v>
      </c>
    </row>
    <row r="14" spans="1:22" ht="34.5" thickBot="1" x14ac:dyDescent="0.3">
      <c r="A14" s="30"/>
      <c r="B14" s="30"/>
      <c r="C14" s="10">
        <v>35</v>
      </c>
      <c r="D14" s="11" t="s">
        <v>36</v>
      </c>
      <c r="E14" s="10">
        <v>100</v>
      </c>
      <c r="F14" s="14">
        <v>2.12</v>
      </c>
      <c r="G14" s="14">
        <v>4.93</v>
      </c>
      <c r="H14" s="14">
        <v>14.26</v>
      </c>
      <c r="I14" s="14">
        <v>10.3</v>
      </c>
      <c r="J14" s="14">
        <v>5.5E-2</v>
      </c>
      <c r="K14" s="14">
        <v>0.12</v>
      </c>
      <c r="L14" s="14">
        <v>18.25</v>
      </c>
      <c r="M14" s="14">
        <v>0.2</v>
      </c>
      <c r="N14" s="14">
        <v>0.02</v>
      </c>
      <c r="O14" s="14">
        <v>0.127</v>
      </c>
      <c r="P14" s="14">
        <v>8.9</v>
      </c>
      <c r="Q14" s="14">
        <v>49.08</v>
      </c>
      <c r="R14" s="14">
        <v>0.8</v>
      </c>
      <c r="S14" s="14">
        <v>19.05</v>
      </c>
      <c r="T14" s="14">
        <v>284</v>
      </c>
      <c r="U14" s="14">
        <v>0</v>
      </c>
      <c r="V14" s="14">
        <v>0.75</v>
      </c>
    </row>
    <row r="15" spans="1:22" ht="23.25" thickBot="1" x14ac:dyDescent="0.3">
      <c r="A15" s="30"/>
      <c r="B15" s="30"/>
      <c r="C15" s="10">
        <v>30</v>
      </c>
      <c r="D15" s="11" t="s">
        <v>37</v>
      </c>
      <c r="E15" s="10">
        <v>100</v>
      </c>
      <c r="F15" s="10">
        <v>12.63</v>
      </c>
      <c r="G15" s="10">
        <v>10.4</v>
      </c>
      <c r="H15" s="10">
        <v>6.37</v>
      </c>
      <c r="I15" s="10">
        <v>169.62</v>
      </c>
      <c r="J15" s="10">
        <v>0.115</v>
      </c>
      <c r="K15" s="10">
        <v>0.05</v>
      </c>
      <c r="L15" s="10">
        <v>1.44</v>
      </c>
      <c r="M15" s="10">
        <v>0.373</v>
      </c>
      <c r="N15" s="10">
        <v>0.02</v>
      </c>
      <c r="O15" s="10">
        <v>0.05</v>
      </c>
      <c r="P15" s="10">
        <v>8.43</v>
      </c>
      <c r="Q15" s="10">
        <v>124.97</v>
      </c>
      <c r="R15" s="10">
        <v>5.6859999999999999</v>
      </c>
      <c r="S15" s="10">
        <v>22.4</v>
      </c>
      <c r="T15" s="10">
        <v>110</v>
      </c>
      <c r="U15" s="10">
        <v>3.83</v>
      </c>
      <c r="V15" s="10">
        <v>0.86</v>
      </c>
    </row>
    <row r="16" spans="1:22" ht="34.5" thickBot="1" x14ac:dyDescent="0.3">
      <c r="A16" s="30"/>
      <c r="B16" s="30"/>
      <c r="C16" s="10">
        <v>56</v>
      </c>
      <c r="D16" s="11" t="s">
        <v>38</v>
      </c>
      <c r="E16" s="10">
        <v>200</v>
      </c>
      <c r="F16" s="10">
        <v>0.36</v>
      </c>
      <c r="G16" s="10">
        <v>0.08</v>
      </c>
      <c r="H16" s="10">
        <v>15.12</v>
      </c>
      <c r="I16" s="10">
        <v>45.14</v>
      </c>
      <c r="J16" s="10">
        <v>1.7999999999999999E-2</v>
      </c>
      <c r="K16" s="10">
        <v>0.02</v>
      </c>
      <c r="L16" s="10">
        <v>0</v>
      </c>
      <c r="M16" s="10">
        <v>0</v>
      </c>
      <c r="N16" s="10">
        <v>1</v>
      </c>
      <c r="O16" s="10">
        <v>0</v>
      </c>
      <c r="P16" s="10">
        <v>21</v>
      </c>
      <c r="Q16" s="10">
        <v>9.1999999999999993</v>
      </c>
      <c r="R16" s="10">
        <v>0</v>
      </c>
      <c r="S16" s="10">
        <v>6.8</v>
      </c>
      <c r="T16" s="10">
        <v>95</v>
      </c>
      <c r="U16" s="10">
        <v>1.2</v>
      </c>
      <c r="V16" s="10">
        <v>0.14000000000000001</v>
      </c>
    </row>
    <row r="17" spans="1:22" ht="23.25" thickBot="1" x14ac:dyDescent="0.3">
      <c r="A17" s="30"/>
      <c r="B17" s="30"/>
      <c r="C17" s="10">
        <v>8</v>
      </c>
      <c r="D17" s="11" t="s">
        <v>31</v>
      </c>
      <c r="E17" s="10">
        <v>50</v>
      </c>
      <c r="F17" s="10">
        <v>3.07</v>
      </c>
      <c r="G17" s="10">
        <v>1.07</v>
      </c>
      <c r="H17" s="10">
        <v>20.9</v>
      </c>
      <c r="I17" s="10">
        <v>107.2</v>
      </c>
      <c r="J17" s="10">
        <v>0.121</v>
      </c>
      <c r="K17" s="10">
        <v>0.13</v>
      </c>
      <c r="L17" s="10">
        <v>0</v>
      </c>
      <c r="M17" s="10">
        <v>0</v>
      </c>
      <c r="N17" s="10">
        <v>0</v>
      </c>
      <c r="O17" s="10">
        <v>0.34</v>
      </c>
      <c r="P17" s="10">
        <v>0.01</v>
      </c>
      <c r="Q17" s="10">
        <v>35.1</v>
      </c>
      <c r="R17" s="10">
        <v>11</v>
      </c>
      <c r="S17" s="10">
        <v>14.1</v>
      </c>
      <c r="T17" s="10">
        <v>63</v>
      </c>
      <c r="U17" s="10">
        <v>0</v>
      </c>
      <c r="V17" s="10">
        <v>1.05</v>
      </c>
    </row>
    <row r="18" spans="1:22" ht="15.75" thickBot="1" x14ac:dyDescent="0.3">
      <c r="A18" s="30"/>
      <c r="B18" s="30"/>
      <c r="C18" s="10"/>
      <c r="D18" s="13" t="s">
        <v>32</v>
      </c>
      <c r="E18" s="12">
        <f>E12+E13+E14+E15+E16+E17</f>
        <v>700</v>
      </c>
      <c r="F18" s="12">
        <f t="shared" ref="F18:V18" si="1">F17+F16+F15+F14+F13+F12</f>
        <v>22.630000000000006</v>
      </c>
      <c r="G18" s="12">
        <f t="shared" si="1"/>
        <v>23.82</v>
      </c>
      <c r="H18" s="12">
        <f t="shared" si="1"/>
        <v>73.319999999999993</v>
      </c>
      <c r="I18" s="12">
        <f t="shared" si="1"/>
        <v>501.40500000000009</v>
      </c>
      <c r="J18" s="12">
        <f t="shared" si="1"/>
        <v>0.38899999999999996</v>
      </c>
      <c r="K18" s="12">
        <f t="shared" si="1"/>
        <v>0.501</v>
      </c>
      <c r="L18" s="12">
        <f t="shared" si="1"/>
        <v>28.12</v>
      </c>
      <c r="M18" s="12">
        <f t="shared" si="1"/>
        <v>0.58299999999999996</v>
      </c>
      <c r="N18" s="12">
        <f t="shared" si="1"/>
        <v>1.0640000000000001</v>
      </c>
      <c r="O18" s="12">
        <f t="shared" si="1"/>
        <v>0.63700000000000001</v>
      </c>
      <c r="P18" s="12">
        <f t="shared" si="1"/>
        <v>85.69</v>
      </c>
      <c r="Q18" s="12">
        <f t="shared" si="1"/>
        <v>288.18999999999994</v>
      </c>
      <c r="R18" s="12">
        <f t="shared" si="1"/>
        <v>19.091000000000001</v>
      </c>
      <c r="S18" s="12">
        <f t="shared" si="1"/>
        <v>90.99</v>
      </c>
      <c r="T18" s="12">
        <f t="shared" si="1"/>
        <v>793.68000000000006</v>
      </c>
      <c r="U18" s="12">
        <f t="shared" si="1"/>
        <v>6.15</v>
      </c>
      <c r="V18" s="12">
        <f t="shared" si="1"/>
        <v>5.0250000000000004</v>
      </c>
    </row>
    <row r="19" spans="1:22" ht="15.75" thickBot="1" x14ac:dyDescent="0.3">
      <c r="A19" s="30"/>
      <c r="B19" s="30"/>
      <c r="C19" s="10"/>
      <c r="D19" s="13" t="s">
        <v>39</v>
      </c>
      <c r="E19" s="12">
        <f>E11+E18</f>
        <v>1200</v>
      </c>
      <c r="F19" s="12">
        <f t="shared" ref="F19:V19" si="2">F18+F11</f>
        <v>58.430000000000007</v>
      </c>
      <c r="G19" s="12">
        <f t="shared" si="2"/>
        <v>54.69</v>
      </c>
      <c r="H19" s="12">
        <f t="shared" si="2"/>
        <v>166.45</v>
      </c>
      <c r="I19" s="12">
        <f t="shared" si="2"/>
        <v>1417.4749999999999</v>
      </c>
      <c r="J19" s="12">
        <f t="shared" si="2"/>
        <v>0.7589999999999999</v>
      </c>
      <c r="K19" s="12">
        <f t="shared" si="2"/>
        <v>0.67599999999999993</v>
      </c>
      <c r="L19" s="12">
        <f t="shared" si="2"/>
        <v>31.712</v>
      </c>
      <c r="M19" s="12">
        <f t="shared" si="2"/>
        <v>0.58599999999999997</v>
      </c>
      <c r="N19" s="12">
        <f t="shared" si="2"/>
        <v>1.0640000000000001</v>
      </c>
      <c r="O19" s="12">
        <f t="shared" si="2"/>
        <v>0.64700000000000002</v>
      </c>
      <c r="P19" s="12">
        <f t="shared" si="2"/>
        <v>636.86999999999989</v>
      </c>
      <c r="Q19" s="12">
        <f t="shared" si="2"/>
        <v>294.90999999999997</v>
      </c>
      <c r="R19" s="12">
        <f t="shared" si="2"/>
        <v>19.091000000000001</v>
      </c>
      <c r="S19" s="12">
        <f t="shared" si="2"/>
        <v>97.61999999999999</v>
      </c>
      <c r="T19" s="12">
        <f t="shared" si="2"/>
        <v>1327.93</v>
      </c>
      <c r="U19" s="12">
        <f t="shared" si="2"/>
        <v>13.9</v>
      </c>
      <c r="V19" s="12">
        <f t="shared" si="2"/>
        <v>8.1550000000000011</v>
      </c>
    </row>
    <row r="20" spans="1:22" ht="23.25" thickBot="1" x14ac:dyDescent="0.3">
      <c r="A20" s="30"/>
      <c r="B20" s="32" t="s">
        <v>40</v>
      </c>
      <c r="C20" s="10">
        <v>67</v>
      </c>
      <c r="D20" s="11" t="s">
        <v>29</v>
      </c>
      <c r="E20" s="10">
        <v>250</v>
      </c>
      <c r="F20" s="10">
        <v>35</v>
      </c>
      <c r="G20" s="10">
        <v>29.8</v>
      </c>
      <c r="H20" s="10">
        <v>76.959999999999994</v>
      </c>
      <c r="I20" s="10">
        <v>848.75</v>
      </c>
      <c r="J20" s="10">
        <v>0.31</v>
      </c>
      <c r="K20" s="10">
        <v>0.17499999999999999</v>
      </c>
      <c r="L20" s="10">
        <v>0.96199999999999997</v>
      </c>
      <c r="M20" s="10">
        <v>3.0000000000000001E-3</v>
      </c>
      <c r="N20" s="10">
        <v>0</v>
      </c>
      <c r="O20" s="10">
        <v>0</v>
      </c>
      <c r="P20" s="10">
        <v>534.75</v>
      </c>
      <c r="Q20" s="10">
        <v>0</v>
      </c>
      <c r="R20" s="10">
        <v>0</v>
      </c>
      <c r="S20" s="10">
        <v>0</v>
      </c>
      <c r="T20" s="10">
        <v>443.25</v>
      </c>
      <c r="U20" s="10">
        <v>6.25</v>
      </c>
      <c r="V20" s="10">
        <v>1.75</v>
      </c>
    </row>
    <row r="21" spans="1:22" ht="23.25" thickBot="1" x14ac:dyDescent="0.3">
      <c r="A21" s="30"/>
      <c r="B21" s="30"/>
      <c r="C21" s="10">
        <v>44</v>
      </c>
      <c r="D21" s="11" t="s">
        <v>30</v>
      </c>
      <c r="E21" s="10">
        <v>200</v>
      </c>
      <c r="F21" s="10">
        <v>3.07</v>
      </c>
      <c r="G21" s="10">
        <v>1.07</v>
      </c>
      <c r="H21" s="10">
        <v>20.9</v>
      </c>
      <c r="I21" s="10">
        <v>107.2</v>
      </c>
      <c r="J21" s="10">
        <v>0</v>
      </c>
      <c r="K21" s="10">
        <v>0.13</v>
      </c>
      <c r="L21" s="10">
        <v>0</v>
      </c>
      <c r="M21" s="10">
        <v>2.63</v>
      </c>
      <c r="N21" s="10">
        <v>0</v>
      </c>
      <c r="O21" s="10">
        <v>0.34</v>
      </c>
      <c r="P21" s="10">
        <v>0.01</v>
      </c>
      <c r="Q21" s="10">
        <v>35.1</v>
      </c>
      <c r="R21" s="10">
        <v>0</v>
      </c>
      <c r="S21" s="10">
        <v>14.1</v>
      </c>
      <c r="T21" s="10">
        <v>25</v>
      </c>
      <c r="U21" s="10">
        <v>0</v>
      </c>
      <c r="V21" s="10">
        <v>1.05</v>
      </c>
    </row>
    <row r="22" spans="1:22" ht="15.75" thickBot="1" x14ac:dyDescent="0.3">
      <c r="A22" s="30"/>
      <c r="B22" s="30"/>
      <c r="C22" s="10">
        <v>45</v>
      </c>
      <c r="D22" s="11" t="s">
        <v>54</v>
      </c>
      <c r="E22" s="10">
        <v>100</v>
      </c>
      <c r="F22" s="10">
        <v>1.24</v>
      </c>
      <c r="G22" s="10">
        <v>2.08</v>
      </c>
      <c r="H22" s="10">
        <v>13.52</v>
      </c>
      <c r="I22" s="10">
        <v>56.71</v>
      </c>
      <c r="J22" s="10">
        <v>0.06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3.86</v>
      </c>
      <c r="Q22" s="10">
        <v>0</v>
      </c>
      <c r="R22" s="10">
        <v>0</v>
      </c>
      <c r="S22" s="10">
        <v>1.1399999999999999</v>
      </c>
      <c r="T22" s="10">
        <v>132</v>
      </c>
      <c r="U22" s="10">
        <v>3</v>
      </c>
      <c r="V22" s="10">
        <v>0.16</v>
      </c>
    </row>
    <row r="23" spans="1:22" ht="15.75" thickBot="1" x14ac:dyDescent="0.3">
      <c r="A23" s="30"/>
      <c r="B23" s="3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5.75" thickBot="1" x14ac:dyDescent="0.3">
      <c r="A24" s="30"/>
      <c r="B24" s="30"/>
      <c r="C24" s="12"/>
      <c r="D24" s="13" t="s">
        <v>32</v>
      </c>
      <c r="E24" s="12">
        <f t="shared" ref="E24:U24" si="3">E23+E22+E21+E20</f>
        <v>550</v>
      </c>
      <c r="F24" s="12">
        <f t="shared" si="3"/>
        <v>39.31</v>
      </c>
      <c r="G24" s="12">
        <f t="shared" si="3"/>
        <v>32.950000000000003</v>
      </c>
      <c r="H24" s="12">
        <f t="shared" si="3"/>
        <v>111.38</v>
      </c>
      <c r="I24" s="12">
        <f t="shared" si="3"/>
        <v>1012.66</v>
      </c>
      <c r="J24" s="12">
        <v>0.31</v>
      </c>
      <c r="K24" s="12">
        <f t="shared" si="3"/>
        <v>0.30499999999999999</v>
      </c>
      <c r="L24" s="12">
        <f t="shared" si="3"/>
        <v>0.96199999999999997</v>
      </c>
      <c r="M24" s="12">
        <f t="shared" si="3"/>
        <v>2.633</v>
      </c>
      <c r="N24" s="12">
        <f t="shared" si="3"/>
        <v>0</v>
      </c>
      <c r="O24" s="12">
        <f t="shared" si="3"/>
        <v>0.34</v>
      </c>
      <c r="P24" s="12">
        <f t="shared" si="3"/>
        <v>538.62</v>
      </c>
      <c r="Q24" s="12">
        <f t="shared" si="3"/>
        <v>35.1</v>
      </c>
      <c r="R24" s="12">
        <f t="shared" si="3"/>
        <v>0</v>
      </c>
      <c r="S24" s="12">
        <f t="shared" si="3"/>
        <v>15.24</v>
      </c>
      <c r="T24" s="12">
        <f t="shared" si="3"/>
        <v>600.25</v>
      </c>
      <c r="U24" s="12">
        <f t="shared" si="3"/>
        <v>9.25</v>
      </c>
      <c r="V24" s="12">
        <v>2.8</v>
      </c>
    </row>
    <row r="25" spans="1:22" ht="34.5" thickBot="1" x14ac:dyDescent="0.3">
      <c r="B25" s="29" t="s">
        <v>41</v>
      </c>
      <c r="C25" s="10">
        <v>2</v>
      </c>
      <c r="D25" s="11" t="s">
        <v>34</v>
      </c>
      <c r="E25" s="10">
        <v>50</v>
      </c>
      <c r="F25" s="10">
        <v>0.69</v>
      </c>
      <c r="G25" s="10">
        <v>3.78</v>
      </c>
      <c r="H25" s="10">
        <v>3.79</v>
      </c>
      <c r="I25" s="10">
        <v>54.164999999999999</v>
      </c>
      <c r="J25" s="10">
        <v>0.04</v>
      </c>
      <c r="K25" s="10">
        <v>5.0000000000000001E-3</v>
      </c>
      <c r="L25" s="10">
        <v>3.75</v>
      </c>
      <c r="M25" s="10">
        <v>0</v>
      </c>
      <c r="N25" s="10">
        <v>0</v>
      </c>
      <c r="O25" s="10">
        <v>0</v>
      </c>
      <c r="P25" s="10">
        <v>16.899999999999999</v>
      </c>
      <c r="Q25" s="10">
        <v>0</v>
      </c>
      <c r="R25" s="10">
        <v>0.505</v>
      </c>
      <c r="S25" s="10">
        <v>0</v>
      </c>
      <c r="T25" s="10">
        <v>141.47999999999999</v>
      </c>
      <c r="U25" s="10">
        <v>0.12</v>
      </c>
      <c r="V25" s="10">
        <v>0.625</v>
      </c>
    </row>
    <row r="26" spans="1:22" ht="23.25" thickBot="1" x14ac:dyDescent="0.3">
      <c r="B26" s="30"/>
      <c r="C26" s="10">
        <v>52</v>
      </c>
      <c r="D26" s="11" t="s">
        <v>35</v>
      </c>
      <c r="E26" s="10">
        <v>250</v>
      </c>
      <c r="F26" s="10">
        <v>4.7</v>
      </c>
      <c r="G26" s="10">
        <v>4.45</v>
      </c>
      <c r="H26" s="10">
        <v>16.100000000000001</v>
      </c>
      <c r="I26" s="10">
        <v>143.72</v>
      </c>
      <c r="J26" s="10">
        <v>0.05</v>
      </c>
      <c r="K26" s="10">
        <v>0.22</v>
      </c>
      <c r="L26" s="10">
        <v>5.85</v>
      </c>
      <c r="M26" s="10">
        <v>2.5000000000000001E-2</v>
      </c>
      <c r="N26" s="10">
        <v>0.03</v>
      </c>
      <c r="O26" s="10">
        <v>0.15</v>
      </c>
      <c r="P26" s="10">
        <v>38.07</v>
      </c>
      <c r="Q26" s="10">
        <v>87.3</v>
      </c>
      <c r="R26" s="10">
        <v>2.75</v>
      </c>
      <c r="S26" s="10">
        <v>35.799999999999997</v>
      </c>
      <c r="T26" s="10">
        <v>250.5</v>
      </c>
      <c r="U26" s="10">
        <v>2.5</v>
      </c>
      <c r="V26" s="10">
        <v>2</v>
      </c>
    </row>
    <row r="27" spans="1:22" ht="34.5" thickBot="1" x14ac:dyDescent="0.3">
      <c r="B27" s="30"/>
      <c r="C27" s="10">
        <v>35</v>
      </c>
      <c r="D27" s="11" t="s">
        <v>36</v>
      </c>
      <c r="E27" s="10">
        <v>150</v>
      </c>
      <c r="F27" s="10">
        <v>3.19</v>
      </c>
      <c r="G27" s="10">
        <v>7.4</v>
      </c>
      <c r="H27" s="10">
        <v>21.4</v>
      </c>
      <c r="I27" s="10">
        <v>165.46</v>
      </c>
      <c r="J27" s="10">
        <v>0.08</v>
      </c>
      <c r="K27" s="10">
        <v>0.19</v>
      </c>
      <c r="L27" s="10">
        <v>27.15</v>
      </c>
      <c r="M27" s="10">
        <v>0.3</v>
      </c>
      <c r="N27" s="10">
        <v>0.03</v>
      </c>
      <c r="O27" s="10">
        <v>0.19</v>
      </c>
      <c r="P27" s="10">
        <v>13.35</v>
      </c>
      <c r="Q27" s="10">
        <v>73.63</v>
      </c>
      <c r="R27" s="10">
        <v>1.2</v>
      </c>
      <c r="S27" s="10">
        <v>28.58</v>
      </c>
      <c r="T27" s="10">
        <v>426</v>
      </c>
      <c r="U27" s="10">
        <v>0</v>
      </c>
      <c r="V27" s="10">
        <v>1.133</v>
      </c>
    </row>
    <row r="28" spans="1:22" ht="23.25" thickBot="1" x14ac:dyDescent="0.3">
      <c r="B28" s="30"/>
      <c r="C28" s="10">
        <v>30</v>
      </c>
      <c r="D28" s="11" t="s">
        <v>37</v>
      </c>
      <c r="E28" s="10">
        <v>100</v>
      </c>
      <c r="F28" s="10">
        <v>12.63</v>
      </c>
      <c r="G28" s="10">
        <v>10.4</v>
      </c>
      <c r="H28" s="10">
        <v>6.37</v>
      </c>
      <c r="I28" s="10">
        <v>169.62</v>
      </c>
      <c r="J28" s="10">
        <v>0.115</v>
      </c>
      <c r="K28" s="10">
        <v>0.05</v>
      </c>
      <c r="L28" s="10">
        <v>1.44</v>
      </c>
      <c r="M28" s="10">
        <v>0.373</v>
      </c>
      <c r="N28" s="10">
        <v>0.02</v>
      </c>
      <c r="O28" s="10">
        <v>0.05</v>
      </c>
      <c r="P28" s="10">
        <v>8.43</v>
      </c>
      <c r="Q28" s="10">
        <v>124.97</v>
      </c>
      <c r="R28" s="10">
        <v>5.6859999999999999</v>
      </c>
      <c r="S28" s="10">
        <v>22.4</v>
      </c>
      <c r="T28" s="10">
        <v>110</v>
      </c>
      <c r="U28" s="10">
        <v>3.83</v>
      </c>
      <c r="V28" s="10">
        <v>0.86</v>
      </c>
    </row>
    <row r="29" spans="1:22" ht="34.5" thickBot="1" x14ac:dyDescent="0.3">
      <c r="B29" s="30"/>
      <c r="C29" s="10">
        <v>56</v>
      </c>
      <c r="D29" s="11" t="s">
        <v>38</v>
      </c>
      <c r="E29" s="10">
        <v>200</v>
      </c>
      <c r="F29" s="10">
        <v>0.36</v>
      </c>
      <c r="G29" s="10">
        <v>0.08</v>
      </c>
      <c r="H29" s="10">
        <v>15.12</v>
      </c>
      <c r="I29" s="10">
        <v>45.14</v>
      </c>
      <c r="J29" s="10">
        <v>1.7999999999999999E-2</v>
      </c>
      <c r="K29" s="10">
        <v>0.02</v>
      </c>
      <c r="L29" s="10">
        <v>0</v>
      </c>
      <c r="M29" s="10">
        <v>0</v>
      </c>
      <c r="N29" s="10">
        <v>1</v>
      </c>
      <c r="O29" s="10">
        <v>0</v>
      </c>
      <c r="P29" s="10">
        <v>21</v>
      </c>
      <c r="Q29" s="10">
        <v>9.1999999999999993</v>
      </c>
      <c r="R29" s="10">
        <v>0</v>
      </c>
      <c r="S29" s="10">
        <v>6.8</v>
      </c>
      <c r="T29" s="10">
        <v>95</v>
      </c>
      <c r="U29" s="10">
        <v>1.2</v>
      </c>
      <c r="V29" s="10">
        <v>0.14000000000000001</v>
      </c>
    </row>
    <row r="30" spans="1:22" ht="23.25" thickBot="1" x14ac:dyDescent="0.3">
      <c r="B30" s="30"/>
      <c r="C30" s="10">
        <v>8</v>
      </c>
      <c r="D30" s="11" t="s">
        <v>31</v>
      </c>
      <c r="E30" s="10">
        <v>50</v>
      </c>
      <c r="F30" s="10">
        <v>3.07</v>
      </c>
      <c r="G30" s="10">
        <v>1.07</v>
      </c>
      <c r="H30" s="10">
        <v>20.9</v>
      </c>
      <c r="I30" s="10">
        <v>107.2</v>
      </c>
      <c r="J30" s="10">
        <v>0.121</v>
      </c>
      <c r="K30" s="10">
        <v>0.13</v>
      </c>
      <c r="L30" s="10">
        <v>0</v>
      </c>
      <c r="M30" s="10">
        <v>0</v>
      </c>
      <c r="N30" s="10">
        <v>0</v>
      </c>
      <c r="O30" s="10">
        <v>0.34</v>
      </c>
      <c r="P30" s="10">
        <v>0.01</v>
      </c>
      <c r="Q30" s="10">
        <v>35.1</v>
      </c>
      <c r="R30" s="10">
        <v>11</v>
      </c>
      <c r="S30" s="10">
        <v>14.1</v>
      </c>
      <c r="T30" s="10">
        <v>63</v>
      </c>
      <c r="U30" s="10">
        <v>0</v>
      </c>
      <c r="V30" s="10">
        <v>1.05</v>
      </c>
    </row>
    <row r="31" spans="1:22" ht="15.75" thickBot="1" x14ac:dyDescent="0.3">
      <c r="B31" s="30"/>
      <c r="C31" s="10"/>
      <c r="D31" s="13" t="s">
        <v>32</v>
      </c>
      <c r="E31" s="12">
        <f>E25+E26+E27+E28+E29+E30</f>
        <v>800</v>
      </c>
      <c r="F31" s="12">
        <f t="shared" ref="F31:V31" si="4">F30+F29+F28+F27+F26+F25</f>
        <v>24.640000000000004</v>
      </c>
      <c r="G31" s="12">
        <f t="shared" si="4"/>
        <v>27.180000000000003</v>
      </c>
      <c r="H31" s="12">
        <f t="shared" si="4"/>
        <v>83.679999999999993</v>
      </c>
      <c r="I31" s="12">
        <f t="shared" si="4"/>
        <v>685.30500000000006</v>
      </c>
      <c r="J31" s="12">
        <f t="shared" si="4"/>
        <v>0.42399999999999999</v>
      </c>
      <c r="K31" s="12">
        <f t="shared" si="4"/>
        <v>0.61499999999999999</v>
      </c>
      <c r="L31" s="12">
        <f t="shared" si="4"/>
        <v>38.19</v>
      </c>
      <c r="M31" s="12">
        <f t="shared" si="4"/>
        <v>0.69800000000000006</v>
      </c>
      <c r="N31" s="12">
        <f t="shared" si="4"/>
        <v>1.08</v>
      </c>
      <c r="O31" s="12">
        <f t="shared" si="4"/>
        <v>0.73000000000000009</v>
      </c>
      <c r="P31" s="12">
        <f t="shared" si="4"/>
        <v>97.759999999999991</v>
      </c>
      <c r="Q31" s="12">
        <f t="shared" si="4"/>
        <v>330.2</v>
      </c>
      <c r="R31" s="12">
        <f t="shared" si="4"/>
        <v>21.140999999999998</v>
      </c>
      <c r="S31" s="12">
        <f t="shared" si="4"/>
        <v>107.67999999999999</v>
      </c>
      <c r="T31" s="12">
        <f t="shared" si="4"/>
        <v>1085.98</v>
      </c>
      <c r="U31" s="12">
        <f t="shared" si="4"/>
        <v>7.65</v>
      </c>
      <c r="V31" s="12">
        <f t="shared" si="4"/>
        <v>5.8079999999999998</v>
      </c>
    </row>
    <row r="32" spans="1:22" ht="15.75" thickBot="1" x14ac:dyDescent="0.3">
      <c r="C32" s="12"/>
      <c r="D32" s="13" t="s">
        <v>39</v>
      </c>
      <c r="E32" s="12">
        <f>E24+E31</f>
        <v>1350</v>
      </c>
      <c r="F32" s="12">
        <f t="shared" ref="F32:V32" si="5">F31+F24</f>
        <v>63.95</v>
      </c>
      <c r="G32" s="12">
        <f t="shared" si="5"/>
        <v>60.13000000000001</v>
      </c>
      <c r="H32" s="12">
        <f t="shared" si="5"/>
        <v>195.06</v>
      </c>
      <c r="I32" s="12">
        <f t="shared" si="5"/>
        <v>1697.9650000000001</v>
      </c>
      <c r="J32" s="12">
        <f>J31+J24</f>
        <v>0.73399999999999999</v>
      </c>
      <c r="K32" s="12">
        <f t="shared" si="5"/>
        <v>0.91999999999999993</v>
      </c>
      <c r="L32" s="12">
        <f t="shared" si="5"/>
        <v>39.152000000000001</v>
      </c>
      <c r="M32" s="12">
        <f t="shared" si="5"/>
        <v>3.331</v>
      </c>
      <c r="N32" s="12">
        <f t="shared" si="5"/>
        <v>1.08</v>
      </c>
      <c r="O32" s="12">
        <f t="shared" si="5"/>
        <v>1.07</v>
      </c>
      <c r="P32" s="12">
        <f t="shared" si="5"/>
        <v>636.38</v>
      </c>
      <c r="Q32" s="12">
        <f t="shared" si="5"/>
        <v>365.3</v>
      </c>
      <c r="R32" s="12">
        <f t="shared" si="5"/>
        <v>21.140999999999998</v>
      </c>
      <c r="S32" s="12">
        <f t="shared" si="5"/>
        <v>122.91999999999999</v>
      </c>
      <c r="T32" s="12">
        <f t="shared" si="5"/>
        <v>1686.23</v>
      </c>
      <c r="U32" s="12">
        <f t="shared" si="5"/>
        <v>16.899999999999999</v>
      </c>
      <c r="V32" s="12">
        <f t="shared" si="5"/>
        <v>8.6080000000000005</v>
      </c>
    </row>
    <row r="33" spans="1:22" ht="15.75" thickBot="1" x14ac:dyDescent="0.3"/>
    <row r="34" spans="1:22" ht="15.75" thickBot="1" x14ac:dyDescent="0.3">
      <c r="A34" s="33" t="s">
        <v>3</v>
      </c>
      <c r="B34" s="34"/>
      <c r="C34" s="37" t="s">
        <v>4</v>
      </c>
      <c r="D34" s="37" t="s">
        <v>5</v>
      </c>
      <c r="E34" s="7" t="s">
        <v>6</v>
      </c>
      <c r="F34" s="26" t="s">
        <v>7</v>
      </c>
      <c r="G34" s="27"/>
      <c r="H34" s="28"/>
      <c r="I34" s="39" t="s">
        <v>8</v>
      </c>
      <c r="J34" s="8"/>
      <c r="K34" s="41" t="s">
        <v>9</v>
      </c>
      <c r="L34" s="42"/>
      <c r="M34" s="42"/>
      <c r="N34" s="42"/>
      <c r="O34" s="43"/>
      <c r="P34" s="26" t="s">
        <v>10</v>
      </c>
      <c r="Q34" s="27"/>
      <c r="R34" s="27"/>
      <c r="S34" s="27"/>
      <c r="T34" s="27"/>
      <c r="U34" s="27"/>
      <c r="V34" s="28"/>
    </row>
    <row r="35" spans="1:22" ht="15.75" thickBot="1" x14ac:dyDescent="0.3">
      <c r="A35" s="35"/>
      <c r="B35" s="36"/>
      <c r="C35" s="38"/>
      <c r="D35" s="38"/>
      <c r="E35" s="9"/>
      <c r="F35" s="9" t="s">
        <v>11</v>
      </c>
      <c r="G35" s="9" t="s">
        <v>12</v>
      </c>
      <c r="H35" s="9" t="s">
        <v>13</v>
      </c>
      <c r="I35" s="40"/>
      <c r="J35" s="9" t="s">
        <v>14</v>
      </c>
      <c r="K35" s="9" t="s">
        <v>15</v>
      </c>
      <c r="L35" s="9" t="s">
        <v>16</v>
      </c>
      <c r="M35" s="9" t="s">
        <v>17</v>
      </c>
      <c r="N35" s="9" t="s">
        <v>18</v>
      </c>
      <c r="O35" s="9" t="s">
        <v>19</v>
      </c>
      <c r="P35" s="9" t="s">
        <v>20</v>
      </c>
      <c r="Q35" s="9" t="s">
        <v>21</v>
      </c>
      <c r="R35" s="9" t="s">
        <v>22</v>
      </c>
      <c r="S35" s="9" t="s">
        <v>23</v>
      </c>
      <c r="T35" s="9" t="s">
        <v>24</v>
      </c>
      <c r="U35" s="9" t="s">
        <v>25</v>
      </c>
      <c r="V35" s="9" t="s">
        <v>26</v>
      </c>
    </row>
    <row r="36" spans="1:22" ht="23.25" thickBot="1" x14ac:dyDescent="0.3">
      <c r="A36" s="29" t="s">
        <v>42</v>
      </c>
      <c r="B36" s="29" t="s">
        <v>28</v>
      </c>
      <c r="C36" s="10">
        <v>72</v>
      </c>
      <c r="D36" s="11" t="s">
        <v>43</v>
      </c>
      <c r="E36" s="10">
        <v>250</v>
      </c>
      <c r="F36" s="10">
        <v>8.7620000000000005</v>
      </c>
      <c r="G36" s="10">
        <v>10.11</v>
      </c>
      <c r="H36" s="10">
        <v>35.479999999999997</v>
      </c>
      <c r="I36" s="10">
        <v>266</v>
      </c>
      <c r="J36" s="10">
        <v>2.5000000000000001E-2</v>
      </c>
      <c r="K36" s="10">
        <v>0.17499999999999999</v>
      </c>
      <c r="L36" s="10">
        <v>2.4300000000000002</v>
      </c>
      <c r="M36" s="10">
        <v>0</v>
      </c>
      <c r="N36" s="10">
        <v>0</v>
      </c>
      <c r="O36" s="10">
        <v>0</v>
      </c>
      <c r="P36" s="10">
        <v>231.6</v>
      </c>
      <c r="Q36" s="10">
        <v>0</v>
      </c>
      <c r="R36" s="10">
        <v>0</v>
      </c>
      <c r="S36" s="10">
        <v>0</v>
      </c>
      <c r="T36" s="10">
        <v>519.29999999999995</v>
      </c>
      <c r="U36" s="10">
        <v>14</v>
      </c>
      <c r="V36" s="10">
        <v>0.96299999999999997</v>
      </c>
    </row>
    <row r="37" spans="1:22" ht="23.25" thickBot="1" x14ac:dyDescent="0.3">
      <c r="A37" s="30"/>
      <c r="B37" s="30"/>
      <c r="C37" s="10">
        <v>60</v>
      </c>
      <c r="D37" s="11" t="s">
        <v>44</v>
      </c>
      <c r="E37" s="10">
        <v>200</v>
      </c>
      <c r="F37" s="10">
        <v>1.4</v>
      </c>
      <c r="G37" s="10">
        <v>1.4</v>
      </c>
      <c r="H37" s="10">
        <v>15.55</v>
      </c>
      <c r="I37" s="10">
        <v>102.22</v>
      </c>
      <c r="J37" s="10">
        <v>0.02</v>
      </c>
      <c r="K37" s="10">
        <v>0.02</v>
      </c>
      <c r="L37" s="10">
        <v>1.1100000000000001</v>
      </c>
      <c r="M37" s="10">
        <v>0</v>
      </c>
      <c r="N37" s="10">
        <v>0</v>
      </c>
      <c r="O37" s="10">
        <v>0</v>
      </c>
      <c r="P37" s="10">
        <v>120.26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0.02</v>
      </c>
    </row>
    <row r="38" spans="1:22" ht="34.5" thickBot="1" x14ac:dyDescent="0.3">
      <c r="A38" s="30"/>
      <c r="B38" s="30"/>
      <c r="C38" s="10">
        <v>61</v>
      </c>
      <c r="D38" s="11" t="s">
        <v>45</v>
      </c>
      <c r="E38" s="10">
        <v>50</v>
      </c>
      <c r="F38" s="10">
        <v>16.8</v>
      </c>
      <c r="G38" s="10">
        <v>11.66</v>
      </c>
      <c r="H38" s="10">
        <v>24.36</v>
      </c>
      <c r="I38" s="10">
        <v>241.6</v>
      </c>
      <c r="J38" s="10">
        <v>8.8999999999999996E-2</v>
      </c>
      <c r="K38" s="10">
        <v>0.05</v>
      </c>
      <c r="L38" s="10">
        <v>0.31</v>
      </c>
      <c r="M38" s="10">
        <v>0</v>
      </c>
      <c r="N38" s="10">
        <v>16.600000000000001</v>
      </c>
      <c r="O38" s="10">
        <v>0</v>
      </c>
      <c r="P38" s="10">
        <v>211</v>
      </c>
      <c r="Q38" s="10">
        <v>0</v>
      </c>
      <c r="R38" s="10">
        <v>1.637</v>
      </c>
      <c r="S38" s="10">
        <v>0</v>
      </c>
      <c r="T38" s="10">
        <v>88.5</v>
      </c>
      <c r="U38" s="10">
        <v>0.95</v>
      </c>
      <c r="V38" s="10">
        <v>0.78</v>
      </c>
    </row>
    <row r="39" spans="1:22" ht="15.75" thickBot="1" x14ac:dyDescent="0.3">
      <c r="A39" s="30"/>
      <c r="B39" s="3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5.75" thickBot="1" x14ac:dyDescent="0.3">
      <c r="A40" s="30"/>
      <c r="B40" s="31"/>
      <c r="C40" s="12"/>
      <c r="D40" s="13" t="s">
        <v>32</v>
      </c>
      <c r="E40" s="12">
        <v>500</v>
      </c>
      <c r="F40" s="12">
        <f>F36+F37+F38+F39</f>
        <v>26.962000000000003</v>
      </c>
      <c r="G40" s="12">
        <f t="shared" ref="G40:O40" si="6">G39+G38+G37+G36</f>
        <v>23.17</v>
      </c>
      <c r="H40" s="12">
        <f t="shared" si="6"/>
        <v>75.389999999999986</v>
      </c>
      <c r="I40" s="12">
        <f t="shared" si="6"/>
        <v>609.81999999999994</v>
      </c>
      <c r="J40" s="12">
        <f t="shared" si="6"/>
        <v>0.13400000000000001</v>
      </c>
      <c r="K40" s="12">
        <f t="shared" si="6"/>
        <v>0.245</v>
      </c>
      <c r="L40" s="12">
        <f t="shared" si="6"/>
        <v>3.8500000000000005</v>
      </c>
      <c r="M40" s="12">
        <f t="shared" si="6"/>
        <v>0</v>
      </c>
      <c r="N40" s="12">
        <f t="shared" si="6"/>
        <v>16.600000000000001</v>
      </c>
      <c r="O40" s="12">
        <f t="shared" si="6"/>
        <v>0</v>
      </c>
      <c r="P40" s="12">
        <f>+P39+P38+P37+P36</f>
        <v>562.86</v>
      </c>
      <c r="Q40" s="12">
        <f>Q39+Q38+Q37+Q36</f>
        <v>0</v>
      </c>
      <c r="R40" s="12">
        <f>R39+R38+R37+R36</f>
        <v>1.637</v>
      </c>
      <c r="S40" s="12">
        <f>S39+S38+S37+S36</f>
        <v>0</v>
      </c>
      <c r="T40" s="12">
        <f>T39+T38+T37++++T36</f>
        <v>607.79999999999995</v>
      </c>
      <c r="U40" s="12">
        <f>U39+U38+U37+U36</f>
        <v>14.95</v>
      </c>
      <c r="V40" s="12">
        <f>V39+V38+V37+V36</f>
        <v>1.7629999999999999</v>
      </c>
    </row>
    <row r="41" spans="1:22" ht="34.5" thickBot="1" x14ac:dyDescent="0.3">
      <c r="A41" s="30"/>
      <c r="B41" s="29" t="s">
        <v>33</v>
      </c>
      <c r="C41" s="10"/>
      <c r="D41" s="11" t="s">
        <v>46</v>
      </c>
      <c r="E41" s="10">
        <v>50</v>
      </c>
      <c r="F41" s="10">
        <v>1.55</v>
      </c>
      <c r="G41" s="10">
        <v>0.1</v>
      </c>
      <c r="H41" s="10">
        <v>3.25</v>
      </c>
      <c r="I41" s="10">
        <v>20</v>
      </c>
      <c r="J41" s="10">
        <v>2.5000000000000001E-2</v>
      </c>
      <c r="K41" s="10">
        <v>2.5000000000000001E-2</v>
      </c>
      <c r="L41" s="10">
        <v>5</v>
      </c>
      <c r="M41" s="10">
        <v>0</v>
      </c>
      <c r="N41" s="10">
        <v>25</v>
      </c>
      <c r="O41" s="10">
        <v>0.1</v>
      </c>
      <c r="P41" s="10">
        <v>10</v>
      </c>
      <c r="Q41" s="10">
        <v>31</v>
      </c>
      <c r="R41" s="10">
        <v>0.95</v>
      </c>
      <c r="S41" s="10">
        <v>10.5</v>
      </c>
      <c r="T41" s="10">
        <v>49.5</v>
      </c>
      <c r="U41" s="10">
        <v>0.35</v>
      </c>
      <c r="V41" s="10">
        <v>0.35</v>
      </c>
    </row>
    <row r="42" spans="1:22" ht="34.5" thickBot="1" x14ac:dyDescent="0.3">
      <c r="A42" s="30"/>
      <c r="B42" s="30"/>
      <c r="C42" s="10">
        <v>69</v>
      </c>
      <c r="D42" s="11" t="s">
        <v>47</v>
      </c>
      <c r="E42" s="10">
        <v>200</v>
      </c>
      <c r="F42" s="10">
        <v>3.68</v>
      </c>
      <c r="G42" s="10">
        <v>7.07</v>
      </c>
      <c r="H42" s="10">
        <v>8.58</v>
      </c>
      <c r="I42" s="10">
        <v>118</v>
      </c>
      <c r="J42" s="10">
        <v>3.7999999999999999E-2</v>
      </c>
      <c r="K42" s="10">
        <v>0.06</v>
      </c>
      <c r="L42" s="10">
        <v>19.399999999999999</v>
      </c>
      <c r="M42" s="10">
        <v>0</v>
      </c>
      <c r="N42" s="10">
        <v>0</v>
      </c>
      <c r="O42" s="10">
        <v>0</v>
      </c>
      <c r="P42" s="10">
        <v>46.81</v>
      </c>
      <c r="Q42" s="10">
        <v>0</v>
      </c>
      <c r="R42" s="10">
        <v>0.15</v>
      </c>
      <c r="S42" s="10">
        <v>0</v>
      </c>
      <c r="T42" s="10">
        <v>247.18</v>
      </c>
      <c r="U42" s="10">
        <v>2.2599999999999998</v>
      </c>
      <c r="V42" s="10">
        <v>0.85</v>
      </c>
    </row>
    <row r="43" spans="1:22" ht="23.25" thickBot="1" x14ac:dyDescent="0.3">
      <c r="A43" s="30"/>
      <c r="B43" s="30"/>
      <c r="C43" s="10">
        <v>22</v>
      </c>
      <c r="D43" s="11" t="s">
        <v>48</v>
      </c>
      <c r="E43" s="10">
        <v>100</v>
      </c>
      <c r="F43" s="10">
        <v>16.3</v>
      </c>
      <c r="G43" s="10">
        <v>8.44</v>
      </c>
      <c r="H43" s="10">
        <v>3.51</v>
      </c>
      <c r="I43" s="10">
        <v>158.04</v>
      </c>
      <c r="J43" s="10">
        <v>9.0999999999999998E-2</v>
      </c>
      <c r="K43" s="10">
        <v>0.1</v>
      </c>
      <c r="L43" s="10">
        <v>1</v>
      </c>
      <c r="M43" s="10">
        <v>0</v>
      </c>
      <c r="N43" s="10">
        <v>0.02</v>
      </c>
      <c r="O43" s="10">
        <v>0.19</v>
      </c>
      <c r="P43" s="10">
        <v>24.38</v>
      </c>
      <c r="Q43" s="10">
        <v>193.3</v>
      </c>
      <c r="R43" s="10">
        <v>6.2E-2</v>
      </c>
      <c r="S43" s="10">
        <v>29.9</v>
      </c>
      <c r="T43" s="10">
        <v>213.02</v>
      </c>
      <c r="U43" s="10">
        <v>4.5999999999999996</v>
      </c>
      <c r="V43" s="10">
        <v>2.79</v>
      </c>
    </row>
    <row r="44" spans="1:22" ht="23.25" thickBot="1" x14ac:dyDescent="0.3">
      <c r="A44" s="30"/>
      <c r="B44" s="30"/>
      <c r="C44" s="10">
        <v>33</v>
      </c>
      <c r="D44" s="11" t="s">
        <v>49</v>
      </c>
      <c r="E44" s="10">
        <v>100</v>
      </c>
      <c r="F44" s="10">
        <v>2.37</v>
      </c>
      <c r="G44" s="10">
        <v>4.42</v>
      </c>
      <c r="H44" s="10">
        <v>19.45</v>
      </c>
      <c r="I44" s="10">
        <v>143.19999999999999</v>
      </c>
      <c r="J44" s="10">
        <v>1.2</v>
      </c>
      <c r="K44" s="10">
        <v>0.02</v>
      </c>
      <c r="L44" s="10">
        <v>0</v>
      </c>
      <c r="M44" s="10">
        <v>0</v>
      </c>
      <c r="N44" s="10">
        <v>0.02</v>
      </c>
      <c r="O44" s="10">
        <v>0.05</v>
      </c>
      <c r="P44" s="10">
        <v>0.78</v>
      </c>
      <c r="Q44" s="10">
        <v>39.549999999999997</v>
      </c>
      <c r="R44" s="10">
        <v>0</v>
      </c>
      <c r="S44" s="10">
        <v>12.42</v>
      </c>
      <c r="T44" s="10">
        <v>0.6</v>
      </c>
      <c r="U44" s="10">
        <v>0</v>
      </c>
      <c r="V44" s="10">
        <v>0.34</v>
      </c>
    </row>
    <row r="45" spans="1:22" ht="23.25" thickBot="1" x14ac:dyDescent="0.3">
      <c r="A45" s="30"/>
      <c r="B45" s="30"/>
      <c r="C45" s="10">
        <v>47</v>
      </c>
      <c r="D45" s="11" t="s">
        <v>50</v>
      </c>
      <c r="E45" s="10">
        <v>200</v>
      </c>
      <c r="F45" s="10">
        <v>0.36</v>
      </c>
      <c r="G45" s="10">
        <v>0.08</v>
      </c>
      <c r="H45" s="10">
        <v>15.12</v>
      </c>
      <c r="I45" s="10">
        <v>45.14</v>
      </c>
      <c r="J45" s="10">
        <v>0.26</v>
      </c>
      <c r="K45" s="10">
        <v>0.02</v>
      </c>
      <c r="L45" s="10">
        <v>0</v>
      </c>
      <c r="M45" s="10">
        <v>0</v>
      </c>
      <c r="N45" s="10">
        <v>1</v>
      </c>
      <c r="O45" s="10">
        <v>0</v>
      </c>
      <c r="P45" s="10">
        <v>21</v>
      </c>
      <c r="Q45" s="10">
        <v>9.1999999999999993</v>
      </c>
      <c r="R45" s="10">
        <v>0.4</v>
      </c>
      <c r="S45" s="10">
        <v>6.8</v>
      </c>
      <c r="T45" s="10">
        <v>4.2</v>
      </c>
      <c r="U45" s="10">
        <v>0</v>
      </c>
      <c r="V45" s="10">
        <v>0.14000000000000001</v>
      </c>
    </row>
    <row r="46" spans="1:22" ht="23.25" thickBot="1" x14ac:dyDescent="0.3">
      <c r="A46" s="30"/>
      <c r="B46" s="30"/>
      <c r="C46" s="10">
        <v>8</v>
      </c>
      <c r="D46" s="11" t="s">
        <v>31</v>
      </c>
      <c r="E46" s="10">
        <v>50</v>
      </c>
      <c r="F46" s="10">
        <v>3.07</v>
      </c>
      <c r="G46" s="10">
        <v>1.07</v>
      </c>
      <c r="H46" s="10">
        <v>20.9</v>
      </c>
      <c r="I46" s="10">
        <v>107.2</v>
      </c>
      <c r="J46" s="10">
        <v>0.121</v>
      </c>
      <c r="K46" s="10">
        <v>0.13</v>
      </c>
      <c r="L46" s="10">
        <v>0</v>
      </c>
      <c r="M46" s="10">
        <v>0</v>
      </c>
      <c r="N46" s="10">
        <v>0</v>
      </c>
      <c r="O46" s="10">
        <v>0.34</v>
      </c>
      <c r="P46" s="10">
        <v>0.01</v>
      </c>
      <c r="Q46" s="10">
        <v>35.1</v>
      </c>
      <c r="R46" s="10">
        <v>11</v>
      </c>
      <c r="S46" s="10">
        <v>14.1</v>
      </c>
      <c r="T46" s="10">
        <v>63</v>
      </c>
      <c r="U46" s="10">
        <v>0</v>
      </c>
      <c r="V46" s="10">
        <v>1.05</v>
      </c>
    </row>
    <row r="47" spans="1:22" ht="15.75" thickBot="1" x14ac:dyDescent="0.3">
      <c r="A47" s="30"/>
      <c r="B47" s="30"/>
      <c r="C47" s="10"/>
      <c r="D47" s="13" t="s">
        <v>32</v>
      </c>
      <c r="E47" s="12">
        <f>E41+E42+E43+E44+E45+E46</f>
        <v>700</v>
      </c>
      <c r="F47" s="12">
        <f t="shared" ref="F47:V47" si="7">F46+F45+F44+F43+F42+F41</f>
        <v>27.330000000000002</v>
      </c>
      <c r="G47" s="12">
        <f t="shared" si="7"/>
        <v>21.18</v>
      </c>
      <c r="H47" s="12">
        <f t="shared" si="7"/>
        <v>70.81</v>
      </c>
      <c r="I47" s="12">
        <f t="shared" si="7"/>
        <v>591.57999999999993</v>
      </c>
      <c r="J47" s="12">
        <f t="shared" si="7"/>
        <v>1.7349999999999999</v>
      </c>
      <c r="K47" s="12">
        <f t="shared" si="7"/>
        <v>0.35500000000000004</v>
      </c>
      <c r="L47" s="12">
        <f t="shared" si="7"/>
        <v>25.4</v>
      </c>
      <c r="M47" s="12">
        <f t="shared" si="7"/>
        <v>0</v>
      </c>
      <c r="N47" s="12">
        <f t="shared" si="7"/>
        <v>26.04</v>
      </c>
      <c r="O47" s="12">
        <f t="shared" si="7"/>
        <v>0.68</v>
      </c>
      <c r="P47" s="12">
        <f t="shared" si="7"/>
        <v>102.98</v>
      </c>
      <c r="Q47" s="12">
        <f t="shared" si="7"/>
        <v>308.14999999999998</v>
      </c>
      <c r="R47" s="12">
        <f t="shared" si="7"/>
        <v>12.561999999999999</v>
      </c>
      <c r="S47" s="12">
        <f t="shared" si="7"/>
        <v>73.72</v>
      </c>
      <c r="T47" s="12">
        <f t="shared" si="7"/>
        <v>577.5</v>
      </c>
      <c r="U47" s="12">
        <f t="shared" si="7"/>
        <v>7.2099999999999991</v>
      </c>
      <c r="V47" s="12">
        <f t="shared" si="7"/>
        <v>5.52</v>
      </c>
    </row>
    <row r="48" spans="1:22" ht="15.75" thickBot="1" x14ac:dyDescent="0.3">
      <c r="A48" s="30"/>
      <c r="B48" s="30"/>
      <c r="C48" s="10"/>
      <c r="D48" s="13" t="s">
        <v>39</v>
      </c>
      <c r="E48" s="12">
        <f>E40+E47</f>
        <v>1200</v>
      </c>
      <c r="F48" s="12">
        <f t="shared" ref="F48:V48" si="8">F47+F40</f>
        <v>54.292000000000002</v>
      </c>
      <c r="G48" s="12">
        <f t="shared" si="8"/>
        <v>44.35</v>
      </c>
      <c r="H48" s="12">
        <f t="shared" si="8"/>
        <v>146.19999999999999</v>
      </c>
      <c r="I48" s="12">
        <f t="shared" si="8"/>
        <v>1201.3999999999999</v>
      </c>
      <c r="J48" s="12">
        <f t="shared" si="8"/>
        <v>1.8689999999999998</v>
      </c>
      <c r="K48" s="12">
        <f t="shared" si="8"/>
        <v>0.60000000000000009</v>
      </c>
      <c r="L48" s="12">
        <f t="shared" si="8"/>
        <v>29.25</v>
      </c>
      <c r="M48" s="12">
        <f t="shared" si="8"/>
        <v>0</v>
      </c>
      <c r="N48" s="12">
        <f t="shared" si="8"/>
        <v>42.64</v>
      </c>
      <c r="O48" s="12">
        <f t="shared" si="8"/>
        <v>0.68</v>
      </c>
      <c r="P48" s="12">
        <f t="shared" si="8"/>
        <v>665.84</v>
      </c>
      <c r="Q48" s="12">
        <f t="shared" si="8"/>
        <v>308.14999999999998</v>
      </c>
      <c r="R48" s="12">
        <f t="shared" si="8"/>
        <v>14.199</v>
      </c>
      <c r="S48" s="12">
        <f t="shared" si="8"/>
        <v>73.72</v>
      </c>
      <c r="T48" s="12">
        <f t="shared" si="8"/>
        <v>1185.3</v>
      </c>
      <c r="U48" s="12">
        <f t="shared" si="8"/>
        <v>22.159999999999997</v>
      </c>
      <c r="V48" s="12">
        <f t="shared" si="8"/>
        <v>7.2829999999999995</v>
      </c>
    </row>
    <row r="49" spans="1:22" ht="23.25" thickBot="1" x14ac:dyDescent="0.3">
      <c r="A49" s="30"/>
      <c r="B49" s="32" t="s">
        <v>40</v>
      </c>
      <c r="C49" s="10">
        <v>72</v>
      </c>
      <c r="D49" s="11" t="s">
        <v>43</v>
      </c>
      <c r="E49" s="10">
        <v>250</v>
      </c>
      <c r="F49" s="10">
        <v>8.7620000000000005</v>
      </c>
      <c r="G49" s="10">
        <v>10.11</v>
      </c>
      <c r="H49" s="10">
        <v>35.479999999999997</v>
      </c>
      <c r="I49" s="10">
        <v>266</v>
      </c>
      <c r="J49" s="10">
        <v>2.5000000000000001E-2</v>
      </c>
      <c r="K49" s="10">
        <v>0.17499999999999999</v>
      </c>
      <c r="L49" s="10">
        <v>2.4300000000000002</v>
      </c>
      <c r="M49" s="10">
        <v>0</v>
      </c>
      <c r="N49" s="10">
        <v>0</v>
      </c>
      <c r="O49" s="10">
        <v>0</v>
      </c>
      <c r="P49" s="10">
        <v>231.6</v>
      </c>
      <c r="Q49" s="10">
        <v>0</v>
      </c>
      <c r="R49" s="10">
        <v>0</v>
      </c>
      <c r="S49" s="10">
        <v>0</v>
      </c>
      <c r="T49" s="10">
        <v>519.29999999999995</v>
      </c>
      <c r="U49" s="10">
        <v>14</v>
      </c>
      <c r="V49" s="10">
        <v>0.96299999999999997</v>
      </c>
    </row>
    <row r="50" spans="1:22" ht="23.25" thickBot="1" x14ac:dyDescent="0.3">
      <c r="A50" s="30"/>
      <c r="B50" s="30"/>
      <c r="C50" s="10">
        <v>60</v>
      </c>
      <c r="D50" s="11" t="s">
        <v>44</v>
      </c>
      <c r="E50" s="10">
        <v>200</v>
      </c>
      <c r="F50" s="10">
        <v>1.4</v>
      </c>
      <c r="G50" s="10">
        <v>1.4</v>
      </c>
      <c r="H50" s="10">
        <v>15.55</v>
      </c>
      <c r="I50" s="10">
        <v>102.22</v>
      </c>
      <c r="J50" s="10">
        <v>0.02</v>
      </c>
      <c r="K50" s="10">
        <v>0.02</v>
      </c>
      <c r="L50" s="10">
        <v>1.1100000000000001</v>
      </c>
      <c r="M50" s="10">
        <v>0</v>
      </c>
      <c r="N50" s="10">
        <v>0</v>
      </c>
      <c r="O50" s="10">
        <v>0</v>
      </c>
      <c r="P50" s="10">
        <v>120.26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0.02</v>
      </c>
    </row>
    <row r="51" spans="1:22" ht="34.5" thickBot="1" x14ac:dyDescent="0.3">
      <c r="A51" s="30"/>
      <c r="B51" s="30"/>
      <c r="C51" s="10">
        <v>61</v>
      </c>
      <c r="D51" s="11" t="s">
        <v>45</v>
      </c>
      <c r="E51" s="10">
        <v>50</v>
      </c>
      <c r="F51" s="10">
        <v>16.8</v>
      </c>
      <c r="G51" s="10">
        <v>11.66</v>
      </c>
      <c r="H51" s="10">
        <v>24.36</v>
      </c>
      <c r="I51" s="10">
        <v>241.6</v>
      </c>
      <c r="J51" s="10">
        <v>8.8999999999999996E-2</v>
      </c>
      <c r="K51" s="10">
        <v>0.05</v>
      </c>
      <c r="L51" s="10">
        <v>0.31</v>
      </c>
      <c r="M51" s="10">
        <v>0</v>
      </c>
      <c r="N51" s="10">
        <v>16.600000000000001</v>
      </c>
      <c r="O51" s="10">
        <v>0</v>
      </c>
      <c r="P51" s="10">
        <v>211</v>
      </c>
      <c r="Q51" s="10">
        <v>0</v>
      </c>
      <c r="R51" s="10">
        <v>1.637</v>
      </c>
      <c r="S51" s="10">
        <v>0</v>
      </c>
      <c r="T51" s="10">
        <v>88.5</v>
      </c>
      <c r="U51" s="10">
        <v>0.95</v>
      </c>
      <c r="V51" s="10">
        <v>0.78</v>
      </c>
    </row>
    <row r="52" spans="1:22" ht="15.75" thickBot="1" x14ac:dyDescent="0.3">
      <c r="A52" s="30"/>
      <c r="B52" s="3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.75" thickBot="1" x14ac:dyDescent="0.3">
      <c r="A53" s="30"/>
      <c r="B53" s="30"/>
      <c r="C53" s="12"/>
      <c r="D53" s="13" t="s">
        <v>32</v>
      </c>
      <c r="E53" s="12">
        <f t="shared" ref="E53:V53" si="9">E52+E51+E50+E49</f>
        <v>500</v>
      </c>
      <c r="F53" s="12">
        <f t="shared" si="9"/>
        <v>26.962</v>
      </c>
      <c r="G53" s="12">
        <f t="shared" si="9"/>
        <v>23.17</v>
      </c>
      <c r="H53" s="12">
        <f t="shared" si="9"/>
        <v>75.389999999999986</v>
      </c>
      <c r="I53" s="12">
        <f t="shared" si="9"/>
        <v>609.81999999999994</v>
      </c>
      <c r="J53" s="12">
        <f t="shared" si="9"/>
        <v>0.13400000000000001</v>
      </c>
      <c r="K53" s="12">
        <f t="shared" si="9"/>
        <v>0.245</v>
      </c>
      <c r="L53" s="12">
        <f t="shared" si="9"/>
        <v>3.8500000000000005</v>
      </c>
      <c r="M53" s="12">
        <f t="shared" si="9"/>
        <v>0</v>
      </c>
      <c r="N53" s="12">
        <f t="shared" si="9"/>
        <v>16.600000000000001</v>
      </c>
      <c r="O53" s="12">
        <f t="shared" si="9"/>
        <v>0</v>
      </c>
      <c r="P53" s="12">
        <f t="shared" si="9"/>
        <v>562.86</v>
      </c>
      <c r="Q53" s="12">
        <f t="shared" si="9"/>
        <v>0</v>
      </c>
      <c r="R53" s="12">
        <f t="shared" si="9"/>
        <v>1.637</v>
      </c>
      <c r="S53" s="12">
        <f t="shared" si="9"/>
        <v>0</v>
      </c>
      <c r="T53" s="12">
        <f t="shared" si="9"/>
        <v>607.79999999999995</v>
      </c>
      <c r="U53" s="12">
        <f t="shared" si="9"/>
        <v>14.95</v>
      </c>
      <c r="V53" s="12">
        <f t="shared" si="9"/>
        <v>1.7629999999999999</v>
      </c>
    </row>
    <row r="54" spans="1:22" ht="34.5" thickBot="1" x14ac:dyDescent="0.3">
      <c r="B54" s="29" t="s">
        <v>41</v>
      </c>
      <c r="C54" s="10"/>
      <c r="D54" s="11" t="s">
        <v>46</v>
      </c>
      <c r="E54" s="10">
        <v>50</v>
      </c>
      <c r="F54" s="10">
        <v>1.55</v>
      </c>
      <c r="G54" s="10">
        <v>0.1</v>
      </c>
      <c r="H54" s="10">
        <v>3.25</v>
      </c>
      <c r="I54" s="10">
        <v>20</v>
      </c>
      <c r="J54" s="10">
        <v>2.5000000000000001E-2</v>
      </c>
      <c r="K54" s="10">
        <v>2.5000000000000001E-2</v>
      </c>
      <c r="L54" s="10">
        <v>5</v>
      </c>
      <c r="M54" s="10">
        <v>0</v>
      </c>
      <c r="N54" s="10">
        <v>25</v>
      </c>
      <c r="O54" s="10">
        <v>0.1</v>
      </c>
      <c r="P54" s="10">
        <v>10</v>
      </c>
      <c r="Q54" s="10">
        <v>31</v>
      </c>
      <c r="R54" s="10">
        <v>0.95</v>
      </c>
      <c r="S54" s="10">
        <v>10.5</v>
      </c>
      <c r="T54" s="10">
        <v>49.5</v>
      </c>
      <c r="U54" s="10">
        <v>0.35</v>
      </c>
      <c r="V54" s="10">
        <v>0.35</v>
      </c>
    </row>
    <row r="55" spans="1:22" ht="34.5" thickBot="1" x14ac:dyDescent="0.3">
      <c r="B55" s="30"/>
      <c r="C55" s="10">
        <v>69</v>
      </c>
      <c r="D55" s="11" t="s">
        <v>47</v>
      </c>
      <c r="E55" s="10">
        <v>250</v>
      </c>
      <c r="F55" s="10">
        <v>4.5999999999999996</v>
      </c>
      <c r="G55" s="10">
        <v>8.83</v>
      </c>
      <c r="H55" s="10">
        <v>10.73</v>
      </c>
      <c r="I55" s="10">
        <v>147.5</v>
      </c>
      <c r="J55" s="10">
        <v>4.8000000000000001E-2</v>
      </c>
      <c r="K55" s="10">
        <v>7.4999999999999997E-2</v>
      </c>
      <c r="L55" s="10">
        <v>24.3</v>
      </c>
      <c r="M55" s="10">
        <v>0</v>
      </c>
      <c r="N55" s="10">
        <v>0</v>
      </c>
      <c r="O55" s="10">
        <v>0</v>
      </c>
      <c r="P55" s="10">
        <v>58.51</v>
      </c>
      <c r="Q55" s="10">
        <v>0</v>
      </c>
      <c r="R55" s="10">
        <v>0.188</v>
      </c>
      <c r="S55" s="10">
        <v>0</v>
      </c>
      <c r="T55" s="10">
        <v>308.98</v>
      </c>
      <c r="U55" s="10">
        <v>2.83</v>
      </c>
      <c r="V55" s="10">
        <v>1.06</v>
      </c>
    </row>
    <row r="56" spans="1:22" ht="23.25" thickBot="1" x14ac:dyDescent="0.3">
      <c r="B56" s="30"/>
      <c r="C56" s="10">
        <v>22</v>
      </c>
      <c r="D56" s="11" t="s">
        <v>48</v>
      </c>
      <c r="E56" s="10">
        <v>100</v>
      </c>
      <c r="F56" s="10">
        <v>16.3</v>
      </c>
      <c r="G56" s="10">
        <v>8.44</v>
      </c>
      <c r="H56" s="10">
        <v>3.51</v>
      </c>
      <c r="I56" s="10">
        <v>158.04</v>
      </c>
      <c r="J56" s="10">
        <v>9.0999999999999998E-2</v>
      </c>
      <c r="K56" s="10">
        <v>0.1</v>
      </c>
      <c r="L56" s="10">
        <v>1</v>
      </c>
      <c r="M56" s="10">
        <v>0</v>
      </c>
      <c r="N56" s="10">
        <v>0.02</v>
      </c>
      <c r="O56" s="10">
        <v>0.19</v>
      </c>
      <c r="P56" s="10">
        <v>24.38</v>
      </c>
      <c r="Q56" s="10">
        <v>193.3</v>
      </c>
      <c r="R56" s="10">
        <v>6.2E-2</v>
      </c>
      <c r="S56" s="10">
        <v>29.9</v>
      </c>
      <c r="T56" s="10">
        <v>213.02</v>
      </c>
      <c r="U56" s="10">
        <v>4.5999999999999996</v>
      </c>
      <c r="V56" s="10">
        <v>2.79</v>
      </c>
    </row>
    <row r="57" spans="1:22" ht="23.25" thickBot="1" x14ac:dyDescent="0.3">
      <c r="B57" s="30"/>
      <c r="C57" s="10">
        <v>33</v>
      </c>
      <c r="D57" s="11" t="s">
        <v>49</v>
      </c>
      <c r="E57" s="10">
        <v>200</v>
      </c>
      <c r="F57" s="10">
        <v>4.74</v>
      </c>
      <c r="G57" s="10">
        <v>8.84</v>
      </c>
      <c r="H57" s="10">
        <v>38.9</v>
      </c>
      <c r="I57" s="10">
        <v>186.4</v>
      </c>
      <c r="J57" s="10">
        <v>2.4</v>
      </c>
      <c r="K57" s="10">
        <v>0.04</v>
      </c>
      <c r="L57" s="10">
        <v>0</v>
      </c>
      <c r="M57" s="10">
        <v>0</v>
      </c>
      <c r="N57" s="10">
        <v>0.04</v>
      </c>
      <c r="O57" s="10">
        <v>0.1</v>
      </c>
      <c r="P57" s="10">
        <v>1.56</v>
      </c>
      <c r="Q57" s="10">
        <v>79.099999999999994</v>
      </c>
      <c r="R57" s="10">
        <v>0</v>
      </c>
      <c r="S57" s="10">
        <v>24.84</v>
      </c>
      <c r="T57" s="10">
        <v>1.2</v>
      </c>
      <c r="U57" s="10">
        <v>0</v>
      </c>
      <c r="V57" s="10">
        <v>0.68</v>
      </c>
    </row>
    <row r="58" spans="1:22" ht="23.25" thickBot="1" x14ac:dyDescent="0.3">
      <c r="B58" s="30"/>
      <c r="C58" s="10">
        <v>47</v>
      </c>
      <c r="D58" s="11" t="s">
        <v>50</v>
      </c>
      <c r="E58" s="10">
        <v>200</v>
      </c>
      <c r="F58" s="10">
        <v>0.36</v>
      </c>
      <c r="G58" s="10">
        <v>0.08</v>
      </c>
      <c r="H58" s="10">
        <v>15.12</v>
      </c>
      <c r="I58" s="10">
        <v>45.14</v>
      </c>
      <c r="J58" s="10">
        <v>0.26</v>
      </c>
      <c r="K58" s="10">
        <v>0.02</v>
      </c>
      <c r="L58" s="10">
        <v>0</v>
      </c>
      <c r="M58" s="10">
        <v>0</v>
      </c>
      <c r="N58" s="10">
        <v>1</v>
      </c>
      <c r="O58" s="10">
        <v>0</v>
      </c>
      <c r="P58" s="10">
        <v>21</v>
      </c>
      <c r="Q58" s="10">
        <v>9.1999999999999993</v>
      </c>
      <c r="R58" s="10">
        <v>0.4</v>
      </c>
      <c r="S58" s="10">
        <v>6.8</v>
      </c>
      <c r="T58" s="10">
        <v>4.2</v>
      </c>
      <c r="U58" s="10">
        <v>0</v>
      </c>
      <c r="V58" s="10">
        <v>0.14000000000000001</v>
      </c>
    </row>
    <row r="59" spans="1:22" ht="23.25" thickBot="1" x14ac:dyDescent="0.3">
      <c r="B59" s="30"/>
      <c r="C59" s="10">
        <v>8</v>
      </c>
      <c r="D59" s="11" t="s">
        <v>31</v>
      </c>
      <c r="E59" s="10">
        <v>50</v>
      </c>
      <c r="F59" s="10">
        <v>3.07</v>
      </c>
      <c r="G59" s="10">
        <v>1.07</v>
      </c>
      <c r="H59" s="10">
        <v>20.9</v>
      </c>
      <c r="I59" s="10">
        <v>107.2</v>
      </c>
      <c r="J59" s="10">
        <v>0.121</v>
      </c>
      <c r="K59" s="10">
        <v>0.13</v>
      </c>
      <c r="L59" s="10">
        <v>0</v>
      </c>
      <c r="M59" s="10">
        <v>0</v>
      </c>
      <c r="N59" s="10">
        <v>0</v>
      </c>
      <c r="O59" s="10">
        <v>0.34</v>
      </c>
      <c r="P59" s="10">
        <v>0.01</v>
      </c>
      <c r="Q59" s="10">
        <v>35.1</v>
      </c>
      <c r="R59" s="10">
        <v>11</v>
      </c>
      <c r="S59" s="10">
        <v>14.1</v>
      </c>
      <c r="T59" s="10">
        <v>63</v>
      </c>
      <c r="U59" s="10">
        <v>0</v>
      </c>
      <c r="V59" s="10">
        <v>1.05</v>
      </c>
    </row>
    <row r="60" spans="1:22" ht="15.75" thickBot="1" x14ac:dyDescent="0.3">
      <c r="B60" s="30"/>
      <c r="C60" s="10"/>
      <c r="D60" s="13" t="s">
        <v>32</v>
      </c>
      <c r="E60" s="12">
        <f>E54+E55+E56+E57+E58+E59</f>
        <v>850</v>
      </c>
      <c r="F60" s="12">
        <f t="shared" ref="F60:V60" si="10">F59+F58+F57+F56+F55+F54</f>
        <v>30.62</v>
      </c>
      <c r="G60" s="12">
        <f t="shared" si="10"/>
        <v>27.36</v>
      </c>
      <c r="H60" s="12">
        <f t="shared" si="10"/>
        <v>92.41</v>
      </c>
      <c r="I60" s="12">
        <f t="shared" si="10"/>
        <v>664.28</v>
      </c>
      <c r="J60" s="12">
        <f t="shared" si="10"/>
        <v>2.9449999999999998</v>
      </c>
      <c r="K60" s="12">
        <f t="shared" si="10"/>
        <v>0.39000000000000007</v>
      </c>
      <c r="L60" s="12">
        <f t="shared" si="10"/>
        <v>30.3</v>
      </c>
      <c r="M60" s="12">
        <f t="shared" si="10"/>
        <v>0</v>
      </c>
      <c r="N60" s="12">
        <f t="shared" si="10"/>
        <v>26.06</v>
      </c>
      <c r="O60" s="12">
        <f t="shared" si="10"/>
        <v>0.73000000000000009</v>
      </c>
      <c r="P60" s="12">
        <f t="shared" si="10"/>
        <v>115.46000000000001</v>
      </c>
      <c r="Q60" s="12">
        <f t="shared" si="10"/>
        <v>347.7</v>
      </c>
      <c r="R60" s="12">
        <f t="shared" si="10"/>
        <v>12.6</v>
      </c>
      <c r="S60" s="12">
        <f t="shared" si="10"/>
        <v>86.139999999999986</v>
      </c>
      <c r="T60" s="12">
        <f t="shared" si="10"/>
        <v>639.90000000000009</v>
      </c>
      <c r="U60" s="12">
        <f t="shared" si="10"/>
        <v>7.7799999999999994</v>
      </c>
      <c r="V60" s="12">
        <f t="shared" si="10"/>
        <v>6.07</v>
      </c>
    </row>
    <row r="61" spans="1:22" ht="15.75" thickBot="1" x14ac:dyDescent="0.3">
      <c r="C61" s="12"/>
      <c r="D61" s="13" t="s">
        <v>39</v>
      </c>
      <c r="E61" s="12">
        <f>E53+E60</f>
        <v>1350</v>
      </c>
      <c r="F61" s="12">
        <f t="shared" ref="F61:V61" si="11">F60+F53</f>
        <v>57.582000000000001</v>
      </c>
      <c r="G61" s="12">
        <f t="shared" si="11"/>
        <v>50.53</v>
      </c>
      <c r="H61" s="12">
        <f t="shared" si="11"/>
        <v>167.79999999999998</v>
      </c>
      <c r="I61" s="12">
        <f t="shared" si="11"/>
        <v>1274.0999999999999</v>
      </c>
      <c r="J61" s="12">
        <f t="shared" si="11"/>
        <v>3.0789999999999997</v>
      </c>
      <c r="K61" s="12">
        <f t="shared" si="11"/>
        <v>0.63500000000000001</v>
      </c>
      <c r="L61" s="12">
        <f t="shared" si="11"/>
        <v>34.15</v>
      </c>
      <c r="M61" s="12">
        <f t="shared" si="11"/>
        <v>0</v>
      </c>
      <c r="N61" s="12">
        <f t="shared" si="11"/>
        <v>42.66</v>
      </c>
      <c r="O61" s="12">
        <f t="shared" si="11"/>
        <v>0.73000000000000009</v>
      </c>
      <c r="P61" s="12">
        <f t="shared" si="11"/>
        <v>678.32</v>
      </c>
      <c r="Q61" s="12">
        <f t="shared" si="11"/>
        <v>347.7</v>
      </c>
      <c r="R61" s="12">
        <f t="shared" si="11"/>
        <v>14.237</v>
      </c>
      <c r="S61" s="12">
        <f t="shared" si="11"/>
        <v>86.139999999999986</v>
      </c>
      <c r="T61" s="12">
        <f t="shared" si="11"/>
        <v>1247.7</v>
      </c>
      <c r="U61" s="12">
        <f t="shared" si="11"/>
        <v>22.729999999999997</v>
      </c>
      <c r="V61" s="12">
        <f t="shared" si="11"/>
        <v>7.8330000000000002</v>
      </c>
    </row>
    <row r="62" spans="1:22" ht="15.75" thickBot="1" x14ac:dyDescent="0.3"/>
    <row r="63" spans="1:22" ht="15.75" thickBot="1" x14ac:dyDescent="0.3">
      <c r="A63" s="33" t="s">
        <v>3</v>
      </c>
      <c r="B63" s="34"/>
      <c r="C63" s="37" t="s">
        <v>4</v>
      </c>
      <c r="D63" s="37" t="s">
        <v>5</v>
      </c>
      <c r="E63" s="7" t="s">
        <v>6</v>
      </c>
      <c r="F63" s="26" t="s">
        <v>7</v>
      </c>
      <c r="G63" s="27"/>
      <c r="H63" s="28"/>
      <c r="I63" s="39" t="s">
        <v>8</v>
      </c>
      <c r="J63" s="8"/>
      <c r="K63" s="41" t="s">
        <v>9</v>
      </c>
      <c r="L63" s="42"/>
      <c r="M63" s="42"/>
      <c r="N63" s="42"/>
      <c r="O63" s="43"/>
      <c r="P63" s="26" t="s">
        <v>10</v>
      </c>
      <c r="Q63" s="27"/>
      <c r="R63" s="27"/>
      <c r="S63" s="27"/>
      <c r="T63" s="27"/>
      <c r="U63" s="27"/>
      <c r="V63" s="28"/>
    </row>
    <row r="64" spans="1:22" ht="15.75" thickBot="1" x14ac:dyDescent="0.3">
      <c r="A64" s="35"/>
      <c r="B64" s="36"/>
      <c r="C64" s="38"/>
      <c r="D64" s="38"/>
      <c r="E64" s="9"/>
      <c r="F64" s="9" t="s">
        <v>11</v>
      </c>
      <c r="G64" s="9" t="s">
        <v>12</v>
      </c>
      <c r="H64" s="9" t="s">
        <v>13</v>
      </c>
      <c r="I64" s="40"/>
      <c r="J64" s="9" t="s">
        <v>14</v>
      </c>
      <c r="K64" s="9" t="s">
        <v>15</v>
      </c>
      <c r="L64" s="9" t="s">
        <v>16</v>
      </c>
      <c r="M64" s="9" t="s">
        <v>17</v>
      </c>
      <c r="N64" s="9" t="s">
        <v>18</v>
      </c>
      <c r="O64" s="9" t="s">
        <v>19</v>
      </c>
      <c r="P64" s="9" t="s">
        <v>20</v>
      </c>
      <c r="Q64" s="9" t="s">
        <v>21</v>
      </c>
      <c r="R64" s="9" t="s">
        <v>22</v>
      </c>
      <c r="S64" s="9" t="s">
        <v>23</v>
      </c>
      <c r="T64" s="9" t="s">
        <v>24</v>
      </c>
      <c r="U64" s="9" t="s">
        <v>25</v>
      </c>
      <c r="V64" s="9" t="s">
        <v>26</v>
      </c>
    </row>
    <row r="65" spans="1:22" ht="23.25" thickBot="1" x14ac:dyDescent="0.3">
      <c r="A65" s="29" t="s">
        <v>51</v>
      </c>
      <c r="B65" s="29" t="s">
        <v>28</v>
      </c>
      <c r="C65" s="10">
        <v>38</v>
      </c>
      <c r="D65" s="11" t="s">
        <v>52</v>
      </c>
      <c r="E65" s="10">
        <v>200</v>
      </c>
      <c r="F65" s="10">
        <v>11.02</v>
      </c>
      <c r="G65" s="10">
        <v>11.72</v>
      </c>
      <c r="H65" s="10">
        <v>41.26</v>
      </c>
      <c r="I65" s="10">
        <v>315.64</v>
      </c>
      <c r="J65" s="10">
        <v>0.08</v>
      </c>
      <c r="K65" s="10">
        <v>0.38</v>
      </c>
      <c r="L65" s="10">
        <v>16</v>
      </c>
      <c r="M65" s="10">
        <v>0</v>
      </c>
      <c r="N65" s="10">
        <v>0.06</v>
      </c>
      <c r="O65" s="10">
        <v>0.06</v>
      </c>
      <c r="P65" s="10">
        <v>200.88</v>
      </c>
      <c r="Q65" s="10">
        <v>291.12</v>
      </c>
      <c r="R65" s="10">
        <v>0.6</v>
      </c>
      <c r="S65" s="10">
        <v>121.18</v>
      </c>
      <c r="T65" s="10">
        <v>640</v>
      </c>
      <c r="U65" s="10">
        <v>0</v>
      </c>
      <c r="V65" s="10">
        <v>3.5</v>
      </c>
    </row>
    <row r="66" spans="1:22" ht="23.25" thickBot="1" x14ac:dyDescent="0.3">
      <c r="A66" s="30"/>
      <c r="B66" s="30"/>
      <c r="C66" s="10">
        <v>63</v>
      </c>
      <c r="D66" s="11" t="s">
        <v>53</v>
      </c>
      <c r="E66" s="10">
        <v>200</v>
      </c>
      <c r="F66" s="10">
        <v>3.62</v>
      </c>
      <c r="G66" s="10">
        <v>5.79</v>
      </c>
      <c r="H66" s="10">
        <v>24</v>
      </c>
      <c r="I66" s="10">
        <v>162</v>
      </c>
      <c r="J66" s="10">
        <v>0.2</v>
      </c>
      <c r="K66" s="10">
        <v>0</v>
      </c>
      <c r="L66" s="10">
        <v>1.58</v>
      </c>
      <c r="M66" s="10">
        <v>0</v>
      </c>
      <c r="N66" s="10">
        <v>0</v>
      </c>
      <c r="O66" s="10">
        <v>0</v>
      </c>
      <c r="P66" s="10">
        <v>255</v>
      </c>
      <c r="Q66" s="10">
        <v>0</v>
      </c>
      <c r="R66" s="10">
        <v>0</v>
      </c>
      <c r="S66" s="10">
        <v>11</v>
      </c>
      <c r="T66" s="10">
        <v>304</v>
      </c>
      <c r="U66" s="10">
        <v>18</v>
      </c>
      <c r="V66" s="10">
        <v>0.2</v>
      </c>
    </row>
    <row r="67" spans="1:22" ht="15.75" thickBot="1" x14ac:dyDescent="0.3">
      <c r="A67" s="30"/>
      <c r="B67" s="30"/>
      <c r="C67" s="10">
        <v>45</v>
      </c>
      <c r="D67" s="11" t="s">
        <v>54</v>
      </c>
      <c r="E67" s="10">
        <v>100</v>
      </c>
      <c r="F67" s="10">
        <v>1.24</v>
      </c>
      <c r="G67" s="10">
        <v>2.08</v>
      </c>
      <c r="H67" s="10">
        <v>13.52</v>
      </c>
      <c r="I67" s="10">
        <v>56.71</v>
      </c>
      <c r="J67" s="10">
        <v>0.06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3.86</v>
      </c>
      <c r="Q67" s="10">
        <v>0</v>
      </c>
      <c r="R67" s="10">
        <v>0</v>
      </c>
      <c r="S67" s="10">
        <v>1.1399999999999999</v>
      </c>
      <c r="T67" s="10">
        <v>132</v>
      </c>
      <c r="U67" s="10">
        <v>3</v>
      </c>
      <c r="V67" s="10">
        <v>0.16</v>
      </c>
    </row>
    <row r="68" spans="1:22" ht="15.75" thickBot="1" x14ac:dyDescent="0.3">
      <c r="A68" s="30"/>
      <c r="B68" s="3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.75" thickBot="1" x14ac:dyDescent="0.3">
      <c r="A69" s="30"/>
      <c r="B69" s="31"/>
      <c r="C69" s="12"/>
      <c r="D69" s="13" t="s">
        <v>32</v>
      </c>
      <c r="E69" s="12">
        <v>500</v>
      </c>
      <c r="F69" s="12">
        <f>F65+F66+F67+F68</f>
        <v>15.88</v>
      </c>
      <c r="G69" s="12">
        <f t="shared" ref="G69:O69" si="12">G68+G67+G66+G65</f>
        <v>19.59</v>
      </c>
      <c r="H69" s="12">
        <f t="shared" si="12"/>
        <v>78.78</v>
      </c>
      <c r="I69" s="12">
        <f t="shared" si="12"/>
        <v>534.35</v>
      </c>
      <c r="J69" s="12">
        <f t="shared" si="12"/>
        <v>0.34</v>
      </c>
      <c r="K69" s="12">
        <f t="shared" si="12"/>
        <v>0.38</v>
      </c>
      <c r="L69" s="12">
        <f t="shared" si="12"/>
        <v>17.579999999999998</v>
      </c>
      <c r="M69" s="12">
        <f t="shared" si="12"/>
        <v>0</v>
      </c>
      <c r="N69" s="12">
        <f t="shared" si="12"/>
        <v>0.06</v>
      </c>
      <c r="O69" s="12">
        <f t="shared" si="12"/>
        <v>0.06</v>
      </c>
      <c r="P69" s="12">
        <f>+P68+P67+P66+P65</f>
        <v>459.74</v>
      </c>
      <c r="Q69" s="12">
        <f>Q68+Q67+Q66+Q65</f>
        <v>291.12</v>
      </c>
      <c r="R69" s="12">
        <f>R68+R67+R66+R65</f>
        <v>0.6</v>
      </c>
      <c r="S69" s="12">
        <f>S68+S67+S66+S65</f>
        <v>133.32</v>
      </c>
      <c r="T69" s="12">
        <f>T68+T67+T66++++T65</f>
        <v>1076</v>
      </c>
      <c r="U69" s="12">
        <f>U68+U67+U66+U65</f>
        <v>21</v>
      </c>
      <c r="V69" s="12">
        <f>V68+V67+V66+V65</f>
        <v>3.86</v>
      </c>
    </row>
    <row r="70" spans="1:22" ht="23.25" thickBot="1" x14ac:dyDescent="0.3">
      <c r="A70" s="30"/>
      <c r="B70" s="29" t="s">
        <v>33</v>
      </c>
      <c r="C70" s="10">
        <v>75</v>
      </c>
      <c r="D70" s="11" t="s">
        <v>55</v>
      </c>
      <c r="E70" s="10">
        <v>50</v>
      </c>
      <c r="F70" s="10">
        <v>0.4</v>
      </c>
      <c r="G70" s="10">
        <v>0.05</v>
      </c>
      <c r="H70" s="10">
        <v>1.25</v>
      </c>
      <c r="I70" s="10">
        <v>7</v>
      </c>
      <c r="J70" s="10">
        <v>0.05</v>
      </c>
      <c r="K70" s="10">
        <v>0.05</v>
      </c>
      <c r="L70" s="10">
        <v>15</v>
      </c>
      <c r="M70" s="10">
        <v>0</v>
      </c>
      <c r="N70" s="10">
        <v>0</v>
      </c>
      <c r="O70" s="10">
        <v>0</v>
      </c>
      <c r="P70" s="10">
        <v>15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0.75</v>
      </c>
    </row>
    <row r="71" spans="1:22" ht="23.25" thickBot="1" x14ac:dyDescent="0.3">
      <c r="A71" s="30"/>
      <c r="B71" s="30"/>
      <c r="C71" s="10">
        <v>9</v>
      </c>
      <c r="D71" s="11" t="s">
        <v>56</v>
      </c>
      <c r="E71" s="10">
        <v>200</v>
      </c>
      <c r="F71" s="10">
        <v>4.8600000000000003</v>
      </c>
      <c r="G71" s="10">
        <v>6.38</v>
      </c>
      <c r="H71" s="10">
        <v>11.9</v>
      </c>
      <c r="I71" s="10">
        <v>134.28</v>
      </c>
      <c r="J71" s="10">
        <v>0.04</v>
      </c>
      <c r="K71" s="10">
        <v>0.1</v>
      </c>
      <c r="L71" s="10">
        <v>5.88</v>
      </c>
      <c r="M71" s="10">
        <v>8.0000000000000002E-3</v>
      </c>
      <c r="N71" s="10">
        <v>2.4E-2</v>
      </c>
      <c r="O71" s="10">
        <v>0.26400000000000001</v>
      </c>
      <c r="P71" s="10">
        <v>40.92</v>
      </c>
      <c r="Q71" s="10">
        <v>139.30000000000001</v>
      </c>
      <c r="R71" s="10">
        <v>3.2</v>
      </c>
      <c r="S71" s="10">
        <v>34.119999999999997</v>
      </c>
      <c r="T71" s="10">
        <v>200.12</v>
      </c>
      <c r="U71" s="10">
        <v>2.2000000000000002</v>
      </c>
      <c r="V71" s="10">
        <v>2.2799999999999998</v>
      </c>
    </row>
    <row r="72" spans="1:22" ht="34.5" thickBot="1" x14ac:dyDescent="0.3">
      <c r="A72" s="30"/>
      <c r="B72" s="30"/>
      <c r="C72" s="10">
        <v>46</v>
      </c>
      <c r="D72" s="11" t="s">
        <v>57</v>
      </c>
      <c r="E72" s="10">
        <v>200</v>
      </c>
      <c r="F72" s="10">
        <v>7.04</v>
      </c>
      <c r="G72" s="10">
        <v>6</v>
      </c>
      <c r="H72" s="10">
        <v>2.52</v>
      </c>
      <c r="I72" s="10">
        <v>159.1</v>
      </c>
      <c r="J72" s="10">
        <v>0.16</v>
      </c>
      <c r="K72" s="10">
        <v>0.2</v>
      </c>
      <c r="L72" s="10">
        <v>1.8</v>
      </c>
      <c r="M72" s="10">
        <v>0</v>
      </c>
      <c r="N72" s="10">
        <v>0</v>
      </c>
      <c r="O72" s="10">
        <v>0</v>
      </c>
      <c r="P72" s="10">
        <v>16.61</v>
      </c>
      <c r="Q72" s="10">
        <v>0</v>
      </c>
      <c r="R72" s="10">
        <v>0</v>
      </c>
      <c r="S72" s="10">
        <v>4.62</v>
      </c>
      <c r="T72" s="10">
        <v>978</v>
      </c>
      <c r="U72" s="10">
        <v>0</v>
      </c>
      <c r="V72" s="10">
        <v>1.73</v>
      </c>
    </row>
    <row r="73" spans="1:22" ht="34.5" thickBot="1" x14ac:dyDescent="0.3">
      <c r="A73" s="30"/>
      <c r="B73" s="30"/>
      <c r="C73" s="10">
        <v>42</v>
      </c>
      <c r="D73" s="11" t="s">
        <v>58</v>
      </c>
      <c r="E73" s="10">
        <v>200</v>
      </c>
      <c r="F73" s="10">
        <v>0.16</v>
      </c>
      <c r="G73" s="10">
        <v>0.12</v>
      </c>
      <c r="H73" s="10">
        <v>16</v>
      </c>
      <c r="I73" s="10">
        <v>46.72</v>
      </c>
      <c r="J73" s="10">
        <v>1.4E-2</v>
      </c>
      <c r="K73" s="10">
        <v>0.02</v>
      </c>
      <c r="L73" s="10">
        <v>0.96</v>
      </c>
      <c r="M73" s="10">
        <v>0</v>
      </c>
      <c r="N73" s="10">
        <v>0</v>
      </c>
      <c r="O73" s="10">
        <v>0</v>
      </c>
      <c r="P73" s="10">
        <v>47.6</v>
      </c>
      <c r="Q73" s="10">
        <v>35.04</v>
      </c>
      <c r="R73" s="10">
        <v>2.7E-2</v>
      </c>
      <c r="S73" s="10">
        <v>27.2</v>
      </c>
      <c r="T73" s="10">
        <v>125.76</v>
      </c>
      <c r="U73" s="10">
        <v>0</v>
      </c>
      <c r="V73" s="10">
        <v>0.78</v>
      </c>
    </row>
    <row r="74" spans="1:22" ht="23.25" thickBot="1" x14ac:dyDescent="0.3">
      <c r="A74" s="30"/>
      <c r="B74" s="30"/>
      <c r="C74" s="10">
        <v>8</v>
      </c>
      <c r="D74" s="11" t="s">
        <v>31</v>
      </c>
      <c r="E74" s="10">
        <v>50</v>
      </c>
      <c r="F74" s="10">
        <v>3.07</v>
      </c>
      <c r="G74" s="10">
        <v>1.07</v>
      </c>
      <c r="H74" s="10">
        <v>20.9</v>
      </c>
      <c r="I74" s="10">
        <v>107.2</v>
      </c>
      <c r="J74" s="10">
        <v>0.121</v>
      </c>
      <c r="K74" s="10">
        <v>0.13</v>
      </c>
      <c r="L74" s="10">
        <v>0</v>
      </c>
      <c r="M74" s="10">
        <v>0</v>
      </c>
      <c r="N74" s="10">
        <v>0</v>
      </c>
      <c r="O74" s="10">
        <v>0.34</v>
      </c>
      <c r="P74" s="10">
        <v>0.01</v>
      </c>
      <c r="Q74" s="10">
        <v>35.1</v>
      </c>
      <c r="R74" s="10">
        <v>11</v>
      </c>
      <c r="S74" s="10">
        <v>14.1</v>
      </c>
      <c r="T74" s="10">
        <v>63</v>
      </c>
      <c r="U74" s="10">
        <v>0</v>
      </c>
      <c r="V74" s="10">
        <v>1.05</v>
      </c>
    </row>
    <row r="75" spans="1:22" ht="15.75" thickBot="1" x14ac:dyDescent="0.3">
      <c r="A75" s="30"/>
      <c r="B75" s="3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.75" thickBot="1" x14ac:dyDescent="0.3">
      <c r="A76" s="30"/>
      <c r="B76" s="30"/>
      <c r="C76" s="10"/>
      <c r="D76" s="13" t="s">
        <v>32</v>
      </c>
      <c r="E76" s="12">
        <f>E70+E71+E72+E73+E74+E75</f>
        <v>700</v>
      </c>
      <c r="F76" s="12">
        <f t="shared" ref="F76:V76" si="13">F75+F74+F73+F72+F71+F70</f>
        <v>15.53</v>
      </c>
      <c r="G76" s="12">
        <f t="shared" si="13"/>
        <v>13.620000000000001</v>
      </c>
      <c r="H76" s="12">
        <f t="shared" si="13"/>
        <v>52.57</v>
      </c>
      <c r="I76" s="12">
        <f t="shared" si="13"/>
        <v>454.29999999999995</v>
      </c>
      <c r="J76" s="12">
        <f t="shared" si="13"/>
        <v>0.38500000000000001</v>
      </c>
      <c r="K76" s="12">
        <f t="shared" si="13"/>
        <v>0.49999999999999994</v>
      </c>
      <c r="L76" s="12">
        <f t="shared" si="13"/>
        <v>23.64</v>
      </c>
      <c r="M76" s="12">
        <f t="shared" si="13"/>
        <v>8.0000000000000002E-3</v>
      </c>
      <c r="N76" s="12">
        <f t="shared" si="13"/>
        <v>2.4E-2</v>
      </c>
      <c r="O76" s="12">
        <f t="shared" si="13"/>
        <v>0.60400000000000009</v>
      </c>
      <c r="P76" s="12">
        <f t="shared" si="13"/>
        <v>120.14</v>
      </c>
      <c r="Q76" s="12">
        <f t="shared" si="13"/>
        <v>209.44</v>
      </c>
      <c r="R76" s="12">
        <f t="shared" si="13"/>
        <v>14.227</v>
      </c>
      <c r="S76" s="12">
        <f t="shared" si="13"/>
        <v>80.039999999999992</v>
      </c>
      <c r="T76" s="12">
        <f t="shared" si="13"/>
        <v>1366.88</v>
      </c>
      <c r="U76" s="12">
        <f t="shared" si="13"/>
        <v>2.2000000000000002</v>
      </c>
      <c r="V76" s="12">
        <f t="shared" si="13"/>
        <v>6.59</v>
      </c>
    </row>
    <row r="77" spans="1:22" ht="15.75" thickBot="1" x14ac:dyDescent="0.3">
      <c r="A77" s="30"/>
      <c r="B77" s="30"/>
      <c r="C77" s="10"/>
      <c r="D77" s="13" t="s">
        <v>39</v>
      </c>
      <c r="E77" s="12">
        <f>E69+E76</f>
        <v>1200</v>
      </c>
      <c r="F77" s="12">
        <f t="shared" ref="F77:V77" si="14">F76+F69</f>
        <v>31.41</v>
      </c>
      <c r="G77" s="12">
        <f t="shared" si="14"/>
        <v>33.21</v>
      </c>
      <c r="H77" s="12">
        <f t="shared" si="14"/>
        <v>131.35</v>
      </c>
      <c r="I77" s="12">
        <f t="shared" si="14"/>
        <v>988.65</v>
      </c>
      <c r="J77" s="12">
        <f t="shared" si="14"/>
        <v>0.72500000000000009</v>
      </c>
      <c r="K77" s="12">
        <f t="shared" si="14"/>
        <v>0.87999999999999989</v>
      </c>
      <c r="L77" s="12">
        <f t="shared" si="14"/>
        <v>41.22</v>
      </c>
      <c r="M77" s="12">
        <f t="shared" si="14"/>
        <v>8.0000000000000002E-3</v>
      </c>
      <c r="N77" s="12">
        <f t="shared" si="14"/>
        <v>8.3999999999999991E-2</v>
      </c>
      <c r="O77" s="12">
        <f t="shared" si="14"/>
        <v>0.66400000000000015</v>
      </c>
      <c r="P77" s="12">
        <f t="shared" si="14"/>
        <v>579.88</v>
      </c>
      <c r="Q77" s="12">
        <f t="shared" si="14"/>
        <v>500.56</v>
      </c>
      <c r="R77" s="12">
        <f t="shared" si="14"/>
        <v>14.827</v>
      </c>
      <c r="S77" s="12">
        <f t="shared" si="14"/>
        <v>213.35999999999999</v>
      </c>
      <c r="T77" s="12">
        <f t="shared" si="14"/>
        <v>2442.88</v>
      </c>
      <c r="U77" s="12">
        <f t="shared" si="14"/>
        <v>23.2</v>
      </c>
      <c r="V77" s="12">
        <f t="shared" si="14"/>
        <v>10.45</v>
      </c>
    </row>
    <row r="78" spans="1:22" ht="23.25" thickBot="1" x14ac:dyDescent="0.3">
      <c r="A78" s="30"/>
      <c r="B78" s="32" t="s">
        <v>40</v>
      </c>
      <c r="C78" s="10">
        <v>38</v>
      </c>
      <c r="D78" s="11" t="s">
        <v>52</v>
      </c>
      <c r="E78" s="10">
        <v>250</v>
      </c>
      <c r="F78" s="10">
        <v>14</v>
      </c>
      <c r="G78" s="10">
        <v>1.4650000000000001</v>
      </c>
      <c r="H78" s="10">
        <v>51.57</v>
      </c>
      <c r="I78" s="10">
        <v>394.55</v>
      </c>
      <c r="J78" s="10">
        <v>0.1</v>
      </c>
      <c r="K78" s="10">
        <v>0.47499999999999998</v>
      </c>
      <c r="L78" s="10">
        <v>20</v>
      </c>
      <c r="M78" s="10">
        <v>0</v>
      </c>
      <c r="N78" s="10">
        <v>7.4999999999999997E-2</v>
      </c>
      <c r="O78" s="10">
        <v>7.4999999999999997E-2</v>
      </c>
      <c r="P78" s="10">
        <v>251</v>
      </c>
      <c r="Q78" s="10">
        <v>363.9</v>
      </c>
      <c r="R78" s="10">
        <v>1.5</v>
      </c>
      <c r="S78" s="10">
        <v>151.47499999999999</v>
      </c>
      <c r="T78" s="10">
        <v>800</v>
      </c>
      <c r="U78" s="10">
        <v>0</v>
      </c>
      <c r="V78" s="10">
        <v>4.375</v>
      </c>
    </row>
    <row r="79" spans="1:22" ht="23.25" thickBot="1" x14ac:dyDescent="0.3">
      <c r="A79" s="30"/>
      <c r="B79" s="30"/>
      <c r="C79" s="10">
        <v>63</v>
      </c>
      <c r="D79" s="11" t="s">
        <v>53</v>
      </c>
      <c r="E79" s="10">
        <v>200</v>
      </c>
      <c r="F79" s="10">
        <v>3.62</v>
      </c>
      <c r="G79" s="10">
        <v>5.79</v>
      </c>
      <c r="H79" s="10">
        <v>24</v>
      </c>
      <c r="I79" s="10">
        <v>162</v>
      </c>
      <c r="J79" s="10">
        <v>0.2</v>
      </c>
      <c r="K79" s="10">
        <v>0</v>
      </c>
      <c r="L79" s="10">
        <v>1.58</v>
      </c>
      <c r="M79" s="10">
        <v>0</v>
      </c>
      <c r="N79" s="10">
        <v>0</v>
      </c>
      <c r="O79" s="10">
        <v>0</v>
      </c>
      <c r="P79" s="10">
        <v>255</v>
      </c>
      <c r="Q79" s="10">
        <v>0</v>
      </c>
      <c r="R79" s="10">
        <v>0</v>
      </c>
      <c r="S79" s="10">
        <v>11</v>
      </c>
      <c r="T79" s="10">
        <v>304</v>
      </c>
      <c r="U79" s="10">
        <v>18</v>
      </c>
      <c r="V79" s="10">
        <v>0.2</v>
      </c>
    </row>
    <row r="80" spans="1:22" ht="15.75" thickBot="1" x14ac:dyDescent="0.3">
      <c r="A80" s="30"/>
      <c r="B80" s="30"/>
      <c r="C80" s="10">
        <v>45</v>
      </c>
      <c r="D80" s="11" t="s">
        <v>54</v>
      </c>
      <c r="E80" s="10">
        <v>100</v>
      </c>
      <c r="F80" s="10">
        <v>1.24</v>
      </c>
      <c r="G80" s="10">
        <v>2.08</v>
      </c>
      <c r="H80" s="10">
        <v>13.52</v>
      </c>
      <c r="I80" s="10">
        <v>56.71</v>
      </c>
      <c r="J80" s="10">
        <v>0.06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3.86</v>
      </c>
      <c r="Q80" s="10">
        <v>0</v>
      </c>
      <c r="R80" s="10">
        <v>0</v>
      </c>
      <c r="S80" s="10">
        <v>1.1399999999999999</v>
      </c>
      <c r="T80" s="10">
        <v>132</v>
      </c>
      <c r="U80" s="10">
        <v>3</v>
      </c>
      <c r="V80" s="10">
        <v>0.16</v>
      </c>
    </row>
    <row r="81" spans="1:22" ht="15.75" thickBot="1" x14ac:dyDescent="0.3">
      <c r="A81" s="30"/>
      <c r="B81" s="3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thickBot="1" x14ac:dyDescent="0.3">
      <c r="A82" s="30"/>
      <c r="B82" s="30"/>
      <c r="C82" s="12"/>
      <c r="D82" s="13" t="s">
        <v>32</v>
      </c>
      <c r="E82" s="12">
        <f t="shared" ref="E82:V82" si="15">E81+E80+E79+E78</f>
        <v>550</v>
      </c>
      <c r="F82" s="12">
        <f t="shared" si="15"/>
        <v>18.86</v>
      </c>
      <c r="G82" s="12">
        <f t="shared" si="15"/>
        <v>9.3350000000000009</v>
      </c>
      <c r="H82" s="12">
        <f t="shared" si="15"/>
        <v>89.09</v>
      </c>
      <c r="I82" s="12">
        <f t="shared" si="15"/>
        <v>613.26</v>
      </c>
      <c r="J82" s="12">
        <f t="shared" si="15"/>
        <v>0.36</v>
      </c>
      <c r="K82" s="12">
        <f t="shared" si="15"/>
        <v>0.47499999999999998</v>
      </c>
      <c r="L82" s="12">
        <f t="shared" si="15"/>
        <v>21.58</v>
      </c>
      <c r="M82" s="12">
        <f t="shared" si="15"/>
        <v>0</v>
      </c>
      <c r="N82" s="12">
        <f t="shared" si="15"/>
        <v>7.4999999999999997E-2</v>
      </c>
      <c r="O82" s="12">
        <f t="shared" si="15"/>
        <v>7.4999999999999997E-2</v>
      </c>
      <c r="P82" s="12">
        <f t="shared" si="15"/>
        <v>509.86</v>
      </c>
      <c r="Q82" s="12">
        <f t="shared" si="15"/>
        <v>363.9</v>
      </c>
      <c r="R82" s="12">
        <f t="shared" si="15"/>
        <v>1.5</v>
      </c>
      <c r="S82" s="12">
        <f t="shared" si="15"/>
        <v>163.61500000000001</v>
      </c>
      <c r="T82" s="12">
        <f t="shared" si="15"/>
        <v>1236</v>
      </c>
      <c r="U82" s="12">
        <f t="shared" si="15"/>
        <v>21</v>
      </c>
      <c r="V82" s="12">
        <f t="shared" si="15"/>
        <v>4.7350000000000003</v>
      </c>
    </row>
    <row r="83" spans="1:22" ht="23.25" thickBot="1" x14ac:dyDescent="0.3">
      <c r="B83" s="29" t="s">
        <v>41</v>
      </c>
      <c r="C83" s="10">
        <v>75</v>
      </c>
      <c r="D83" s="11" t="s">
        <v>55</v>
      </c>
      <c r="E83" s="10">
        <v>100</v>
      </c>
      <c r="F83" s="10">
        <v>0.8</v>
      </c>
      <c r="G83" s="10">
        <v>0.1</v>
      </c>
      <c r="H83" s="10">
        <v>2.5</v>
      </c>
      <c r="I83" s="10">
        <v>14</v>
      </c>
      <c r="J83" s="10">
        <v>0.1</v>
      </c>
      <c r="K83" s="10">
        <v>0.1</v>
      </c>
      <c r="L83" s="10">
        <v>30</v>
      </c>
      <c r="M83" s="10">
        <v>0</v>
      </c>
      <c r="N83" s="10">
        <v>0</v>
      </c>
      <c r="O83" s="10">
        <v>0</v>
      </c>
      <c r="P83" s="10">
        <v>30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0.75</v>
      </c>
    </row>
    <row r="84" spans="1:22" ht="23.25" thickBot="1" x14ac:dyDescent="0.3">
      <c r="B84" s="30"/>
      <c r="C84" s="10">
        <v>9</v>
      </c>
      <c r="D84" s="11" t="s">
        <v>56</v>
      </c>
      <c r="E84" s="10">
        <v>250</v>
      </c>
      <c r="F84" s="10">
        <v>6.08</v>
      </c>
      <c r="G84" s="10">
        <v>7.98</v>
      </c>
      <c r="H84" s="10">
        <v>14.88</v>
      </c>
      <c r="I84" s="10">
        <v>167.88</v>
      </c>
      <c r="J84" s="10">
        <v>0.05</v>
      </c>
      <c r="K84" s="10">
        <v>0.125</v>
      </c>
      <c r="L84" s="10">
        <v>7.35</v>
      </c>
      <c r="M84" s="10">
        <v>0.01</v>
      </c>
      <c r="N84" s="10">
        <v>0.03</v>
      </c>
      <c r="O84" s="10">
        <v>0.33</v>
      </c>
      <c r="P84" s="10">
        <v>51.15</v>
      </c>
      <c r="Q84" s="10">
        <v>174.18</v>
      </c>
      <c r="R84" s="10">
        <v>4</v>
      </c>
      <c r="S84" s="10">
        <v>85.3</v>
      </c>
      <c r="T84" s="10">
        <v>502.4</v>
      </c>
      <c r="U84" s="10">
        <v>5.5</v>
      </c>
      <c r="V84" s="10">
        <v>5.7</v>
      </c>
    </row>
    <row r="85" spans="1:22" ht="34.5" thickBot="1" x14ac:dyDescent="0.3">
      <c r="B85" s="30"/>
      <c r="C85" s="10">
        <v>46</v>
      </c>
      <c r="D85" s="11" t="s">
        <v>57</v>
      </c>
      <c r="E85" s="10">
        <v>200</v>
      </c>
      <c r="F85" s="10">
        <v>7.04</v>
      </c>
      <c r="G85" s="10">
        <v>6</v>
      </c>
      <c r="H85" s="10">
        <v>2.52</v>
      </c>
      <c r="I85" s="10">
        <v>159.1</v>
      </c>
      <c r="J85" s="10">
        <v>0.16</v>
      </c>
      <c r="K85" s="10">
        <v>0.2</v>
      </c>
      <c r="L85" s="10">
        <v>1.8</v>
      </c>
      <c r="M85" s="10">
        <v>0</v>
      </c>
      <c r="N85" s="10">
        <v>0</v>
      </c>
      <c r="O85" s="10">
        <v>0</v>
      </c>
      <c r="P85" s="10">
        <v>16.61</v>
      </c>
      <c r="Q85" s="10">
        <v>0</v>
      </c>
      <c r="R85" s="10">
        <v>0</v>
      </c>
      <c r="S85" s="10">
        <v>4.62</v>
      </c>
      <c r="T85" s="10">
        <v>978</v>
      </c>
      <c r="U85" s="10">
        <v>0</v>
      </c>
      <c r="V85" s="10">
        <v>1.73</v>
      </c>
    </row>
    <row r="86" spans="1:22" ht="34.5" thickBot="1" x14ac:dyDescent="0.3">
      <c r="B86" s="30"/>
      <c r="C86" s="10">
        <v>42</v>
      </c>
      <c r="D86" s="11" t="s">
        <v>58</v>
      </c>
      <c r="E86" s="10">
        <v>200</v>
      </c>
      <c r="F86" s="10">
        <v>0.16</v>
      </c>
      <c r="G86" s="10">
        <v>0.12</v>
      </c>
      <c r="H86" s="10">
        <v>16</v>
      </c>
      <c r="I86" s="10">
        <v>46.72</v>
      </c>
      <c r="J86" s="10">
        <v>1.4E-2</v>
      </c>
      <c r="K86" s="10">
        <v>0.02</v>
      </c>
      <c r="L86" s="10">
        <v>0.96</v>
      </c>
      <c r="M86" s="10">
        <v>0</v>
      </c>
      <c r="N86" s="10">
        <v>0</v>
      </c>
      <c r="O86" s="10">
        <v>0</v>
      </c>
      <c r="P86" s="10">
        <v>47.6</v>
      </c>
      <c r="Q86" s="10">
        <v>35.04</v>
      </c>
      <c r="R86" s="10">
        <v>2.8000000000000001E-2</v>
      </c>
      <c r="S86" s="10">
        <v>27.2</v>
      </c>
      <c r="T86" s="10">
        <v>125.76</v>
      </c>
      <c r="U86" s="10">
        <v>0</v>
      </c>
      <c r="V86" s="10">
        <v>0.78</v>
      </c>
    </row>
    <row r="87" spans="1:22" ht="23.25" thickBot="1" x14ac:dyDescent="0.3">
      <c r="B87" s="30"/>
      <c r="C87" s="10">
        <v>8</v>
      </c>
      <c r="D87" s="11" t="s">
        <v>31</v>
      </c>
      <c r="E87" s="10">
        <v>50</v>
      </c>
      <c r="F87" s="10">
        <v>3.07</v>
      </c>
      <c r="G87" s="10">
        <v>1.07</v>
      </c>
      <c r="H87" s="10">
        <v>20.9</v>
      </c>
      <c r="I87" s="10">
        <v>107.2</v>
      </c>
      <c r="J87" s="10">
        <v>0.121</v>
      </c>
      <c r="K87" s="10">
        <v>0.13</v>
      </c>
      <c r="L87" s="10">
        <v>0</v>
      </c>
      <c r="M87" s="10">
        <v>0</v>
      </c>
      <c r="N87" s="10">
        <v>0</v>
      </c>
      <c r="O87" s="10">
        <v>0.34</v>
      </c>
      <c r="P87" s="10">
        <v>0.01</v>
      </c>
      <c r="Q87" s="10">
        <v>35.1</v>
      </c>
      <c r="R87" s="10">
        <v>11</v>
      </c>
      <c r="S87" s="10">
        <v>14.1</v>
      </c>
      <c r="T87" s="10">
        <v>63</v>
      </c>
      <c r="U87" s="10">
        <v>0</v>
      </c>
      <c r="V87" s="10">
        <v>1.05</v>
      </c>
    </row>
    <row r="88" spans="1:22" ht="15.75" thickBot="1" x14ac:dyDescent="0.3">
      <c r="B88" s="3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thickBot="1" x14ac:dyDescent="0.3">
      <c r="B89" s="30"/>
      <c r="C89" s="10"/>
      <c r="D89" s="13" t="s">
        <v>32</v>
      </c>
      <c r="E89" s="12">
        <f>E83+E84+E85+E86+E87+E88</f>
        <v>800</v>
      </c>
      <c r="F89" s="12">
        <f t="shared" ref="F89:V89" si="16">F88+F87+F86+F85+F84+F83</f>
        <v>17.150000000000002</v>
      </c>
      <c r="G89" s="12">
        <f t="shared" si="16"/>
        <v>15.27</v>
      </c>
      <c r="H89" s="12">
        <f t="shared" si="16"/>
        <v>56.800000000000004</v>
      </c>
      <c r="I89" s="12">
        <f t="shared" si="16"/>
        <v>494.9</v>
      </c>
      <c r="J89" s="12">
        <f t="shared" si="16"/>
        <v>0.44500000000000006</v>
      </c>
      <c r="K89" s="12">
        <f t="shared" si="16"/>
        <v>0.57499999999999996</v>
      </c>
      <c r="L89" s="12">
        <f t="shared" si="16"/>
        <v>40.11</v>
      </c>
      <c r="M89" s="12">
        <f t="shared" si="16"/>
        <v>0.01</v>
      </c>
      <c r="N89" s="12">
        <f t="shared" si="16"/>
        <v>0.03</v>
      </c>
      <c r="O89" s="12">
        <f t="shared" si="16"/>
        <v>0.67</v>
      </c>
      <c r="P89" s="12">
        <f t="shared" si="16"/>
        <v>145.37</v>
      </c>
      <c r="Q89" s="12">
        <f t="shared" si="16"/>
        <v>244.32</v>
      </c>
      <c r="R89" s="12">
        <f t="shared" si="16"/>
        <v>15.028</v>
      </c>
      <c r="S89" s="12">
        <f t="shared" si="16"/>
        <v>131.22</v>
      </c>
      <c r="T89" s="12">
        <f t="shared" si="16"/>
        <v>1669.1599999999999</v>
      </c>
      <c r="U89" s="12">
        <f t="shared" si="16"/>
        <v>5.5</v>
      </c>
      <c r="V89" s="12">
        <f t="shared" si="16"/>
        <v>10.01</v>
      </c>
    </row>
    <row r="90" spans="1:22" ht="15.75" thickBot="1" x14ac:dyDescent="0.3">
      <c r="C90" s="12"/>
      <c r="D90" s="13" t="s">
        <v>39</v>
      </c>
      <c r="E90" s="12">
        <f>E82+E89</f>
        <v>1350</v>
      </c>
      <c r="F90" s="12">
        <f t="shared" ref="F90:V90" si="17">F89+F82</f>
        <v>36.010000000000005</v>
      </c>
      <c r="G90" s="12">
        <f t="shared" si="17"/>
        <v>24.605</v>
      </c>
      <c r="H90" s="12">
        <f t="shared" si="17"/>
        <v>145.89000000000001</v>
      </c>
      <c r="I90" s="12">
        <f t="shared" si="17"/>
        <v>1108.1599999999999</v>
      </c>
      <c r="J90" s="12">
        <f t="shared" si="17"/>
        <v>0.80500000000000005</v>
      </c>
      <c r="K90" s="12">
        <f t="shared" si="17"/>
        <v>1.0499999999999998</v>
      </c>
      <c r="L90" s="12">
        <f t="shared" si="17"/>
        <v>61.69</v>
      </c>
      <c r="M90" s="12">
        <f t="shared" si="17"/>
        <v>0.01</v>
      </c>
      <c r="N90" s="12">
        <f t="shared" si="17"/>
        <v>0.105</v>
      </c>
      <c r="O90" s="12">
        <f t="shared" si="17"/>
        <v>0.745</v>
      </c>
      <c r="P90" s="12">
        <f t="shared" si="17"/>
        <v>655.23</v>
      </c>
      <c r="Q90" s="12">
        <f t="shared" si="17"/>
        <v>608.22</v>
      </c>
      <c r="R90" s="12">
        <f t="shared" si="17"/>
        <v>16.527999999999999</v>
      </c>
      <c r="S90" s="12">
        <f t="shared" si="17"/>
        <v>294.83500000000004</v>
      </c>
      <c r="T90" s="12">
        <f t="shared" si="17"/>
        <v>2905.16</v>
      </c>
      <c r="U90" s="12">
        <f t="shared" si="17"/>
        <v>26.5</v>
      </c>
      <c r="V90" s="12">
        <f t="shared" si="17"/>
        <v>14.745000000000001</v>
      </c>
    </row>
    <row r="91" spans="1:22" ht="15.75" thickBot="1" x14ac:dyDescent="0.3"/>
    <row r="92" spans="1:22" ht="15.75" thickBot="1" x14ac:dyDescent="0.3">
      <c r="A92" s="33" t="s">
        <v>3</v>
      </c>
      <c r="B92" s="34"/>
      <c r="C92" s="37" t="s">
        <v>4</v>
      </c>
      <c r="D92" s="37" t="s">
        <v>5</v>
      </c>
      <c r="E92" s="7" t="s">
        <v>6</v>
      </c>
      <c r="F92" s="26" t="s">
        <v>7</v>
      </c>
      <c r="G92" s="27"/>
      <c r="H92" s="28"/>
      <c r="I92" s="39" t="s">
        <v>8</v>
      </c>
      <c r="J92" s="8"/>
      <c r="K92" s="41" t="s">
        <v>9</v>
      </c>
      <c r="L92" s="42"/>
      <c r="M92" s="42"/>
      <c r="N92" s="42"/>
      <c r="O92" s="43"/>
      <c r="P92" s="26" t="s">
        <v>10</v>
      </c>
      <c r="Q92" s="27"/>
      <c r="R92" s="27"/>
      <c r="S92" s="27"/>
      <c r="T92" s="27"/>
      <c r="U92" s="27"/>
      <c r="V92" s="28"/>
    </row>
    <row r="93" spans="1:22" ht="15.75" thickBot="1" x14ac:dyDescent="0.3">
      <c r="A93" s="35"/>
      <c r="B93" s="36"/>
      <c r="C93" s="38"/>
      <c r="D93" s="38"/>
      <c r="E93" s="9"/>
      <c r="F93" s="9" t="s">
        <v>11</v>
      </c>
      <c r="G93" s="9" t="s">
        <v>12</v>
      </c>
      <c r="H93" s="9" t="s">
        <v>13</v>
      </c>
      <c r="I93" s="40"/>
      <c r="J93" s="9" t="s">
        <v>14</v>
      </c>
      <c r="K93" s="9" t="s">
        <v>15</v>
      </c>
      <c r="L93" s="9" t="s">
        <v>16</v>
      </c>
      <c r="M93" s="9" t="s">
        <v>17</v>
      </c>
      <c r="N93" s="9" t="s">
        <v>18</v>
      </c>
      <c r="O93" s="9" t="s">
        <v>19</v>
      </c>
      <c r="P93" s="9" t="s">
        <v>20</v>
      </c>
      <c r="Q93" s="9" t="s">
        <v>21</v>
      </c>
      <c r="R93" s="9" t="s">
        <v>22</v>
      </c>
      <c r="S93" s="9" t="s">
        <v>23</v>
      </c>
      <c r="T93" s="9" t="s">
        <v>24</v>
      </c>
      <c r="U93" s="9" t="s">
        <v>25</v>
      </c>
      <c r="V93" s="9" t="s">
        <v>26</v>
      </c>
    </row>
    <row r="94" spans="1:22" ht="15.75" thickBot="1" x14ac:dyDescent="0.3">
      <c r="A94" s="29" t="s">
        <v>59</v>
      </c>
      <c r="B94" s="29" t="s">
        <v>28</v>
      </c>
      <c r="C94" s="10">
        <v>70</v>
      </c>
      <c r="D94" s="11" t="s">
        <v>60</v>
      </c>
      <c r="E94" s="10">
        <v>200</v>
      </c>
      <c r="F94" s="10">
        <v>181</v>
      </c>
      <c r="G94" s="10">
        <v>25.02</v>
      </c>
      <c r="H94" s="10">
        <v>4.4800000000000004</v>
      </c>
      <c r="I94" s="10">
        <v>312.5</v>
      </c>
      <c r="J94" s="10">
        <v>0.08</v>
      </c>
      <c r="K94" s="10">
        <v>0.1</v>
      </c>
      <c r="L94" s="10">
        <v>0.98</v>
      </c>
      <c r="M94" s="10">
        <v>4</v>
      </c>
      <c r="N94" s="10">
        <v>0</v>
      </c>
      <c r="O94" s="10">
        <v>0</v>
      </c>
      <c r="P94" s="10">
        <v>159.96</v>
      </c>
      <c r="Q94" s="10">
        <v>0</v>
      </c>
      <c r="R94" s="10">
        <v>1</v>
      </c>
      <c r="S94" s="10">
        <v>0</v>
      </c>
      <c r="T94" s="10">
        <v>327.2</v>
      </c>
      <c r="U94" s="10">
        <v>40.4</v>
      </c>
      <c r="V94" s="10">
        <v>12.4</v>
      </c>
    </row>
    <row r="95" spans="1:22" ht="23.25" thickBot="1" x14ac:dyDescent="0.3">
      <c r="A95" s="30"/>
      <c r="B95" s="30"/>
      <c r="C95" s="10">
        <v>64</v>
      </c>
      <c r="D95" s="11" t="s">
        <v>61</v>
      </c>
      <c r="E95" s="10">
        <v>200</v>
      </c>
      <c r="F95" s="10">
        <v>1.3</v>
      </c>
      <c r="G95" s="10">
        <v>1.4</v>
      </c>
      <c r="H95" s="10">
        <v>14.44</v>
      </c>
      <c r="I95" s="10">
        <v>100</v>
      </c>
      <c r="J95" s="10">
        <v>0.03</v>
      </c>
      <c r="K95" s="10">
        <v>0.03</v>
      </c>
      <c r="L95" s="10">
        <v>122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0.02</v>
      </c>
    </row>
    <row r="96" spans="1:22" ht="15.75" thickBot="1" x14ac:dyDescent="0.3">
      <c r="A96" s="30"/>
      <c r="B96" s="30"/>
      <c r="C96" s="10">
        <v>45</v>
      </c>
      <c r="D96" s="11" t="s">
        <v>54</v>
      </c>
      <c r="E96" s="10">
        <v>100</v>
      </c>
      <c r="F96" s="10">
        <v>1.24</v>
      </c>
      <c r="G96" s="10">
        <v>2.08</v>
      </c>
      <c r="H96" s="10">
        <v>13.52</v>
      </c>
      <c r="I96" s="10">
        <v>56.71</v>
      </c>
      <c r="J96" s="10">
        <v>0.06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3.86</v>
      </c>
      <c r="Q96" s="10">
        <v>0</v>
      </c>
      <c r="R96" s="10">
        <v>0</v>
      </c>
      <c r="S96" s="10">
        <v>1.1399999999999999</v>
      </c>
      <c r="T96" s="10">
        <v>132</v>
      </c>
      <c r="U96" s="10">
        <v>3</v>
      </c>
      <c r="V96" s="10">
        <v>0.16</v>
      </c>
    </row>
    <row r="97" spans="1:22" ht="15.75" thickBot="1" x14ac:dyDescent="0.3">
      <c r="A97" s="30"/>
      <c r="B97" s="3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thickBot="1" x14ac:dyDescent="0.3">
      <c r="A98" s="30"/>
      <c r="B98" s="31"/>
      <c r="C98" s="12"/>
      <c r="D98" s="13" t="s">
        <v>32</v>
      </c>
      <c r="E98" s="12">
        <v>500</v>
      </c>
      <c r="F98" s="12">
        <f>F94+F95+F96+F97</f>
        <v>183.54000000000002</v>
      </c>
      <c r="G98" s="12">
        <f t="shared" ref="G98:O98" si="18">G97+G96+G95+G94</f>
        <v>28.5</v>
      </c>
      <c r="H98" s="12">
        <f t="shared" si="18"/>
        <v>32.44</v>
      </c>
      <c r="I98" s="12">
        <f t="shared" si="18"/>
        <v>469.21000000000004</v>
      </c>
      <c r="J98" s="12">
        <f t="shared" si="18"/>
        <v>0.16999999999999998</v>
      </c>
      <c r="K98" s="12">
        <f t="shared" si="18"/>
        <v>0.13</v>
      </c>
      <c r="L98" s="12">
        <f t="shared" si="18"/>
        <v>122.98</v>
      </c>
      <c r="M98" s="12">
        <f t="shared" si="18"/>
        <v>4</v>
      </c>
      <c r="N98" s="12">
        <f t="shared" si="18"/>
        <v>0</v>
      </c>
      <c r="O98" s="12">
        <f t="shared" si="18"/>
        <v>0</v>
      </c>
      <c r="P98" s="12">
        <f>+P97+P96+P95+P94</f>
        <v>163.82000000000002</v>
      </c>
      <c r="Q98" s="12">
        <f>Q97+Q96+Q95+Q94</f>
        <v>0</v>
      </c>
      <c r="R98" s="12">
        <f>R97+R96+R95+R94</f>
        <v>1</v>
      </c>
      <c r="S98" s="12">
        <f>S97+S96+S95+S94</f>
        <v>1.1399999999999999</v>
      </c>
      <c r="T98" s="12">
        <f>T97+T96+T95++++T94</f>
        <v>459.2</v>
      </c>
      <c r="U98" s="12">
        <f>U97+U96+U95+U94</f>
        <v>43.4</v>
      </c>
      <c r="V98" s="12">
        <f>V97+V96+V95+V94</f>
        <v>12.58</v>
      </c>
    </row>
    <row r="99" spans="1:22" ht="34.5" thickBot="1" x14ac:dyDescent="0.3">
      <c r="A99" s="30"/>
      <c r="B99" s="29" t="s">
        <v>33</v>
      </c>
      <c r="C99" s="10">
        <v>12</v>
      </c>
      <c r="D99" s="11" t="s">
        <v>62</v>
      </c>
      <c r="E99" s="10">
        <v>50</v>
      </c>
      <c r="F99" s="10">
        <v>1.145</v>
      </c>
      <c r="G99" s="10">
        <v>0.61</v>
      </c>
      <c r="H99" s="10">
        <v>7.17</v>
      </c>
      <c r="I99" s="10">
        <v>33.5</v>
      </c>
      <c r="J99" s="10">
        <v>0.05</v>
      </c>
      <c r="K99" s="10">
        <v>0</v>
      </c>
      <c r="L99" s="10">
        <v>0.9</v>
      </c>
      <c r="M99" s="10">
        <v>0</v>
      </c>
      <c r="N99" s="10">
        <v>1</v>
      </c>
      <c r="O99" s="10">
        <v>0.05</v>
      </c>
      <c r="P99" s="10">
        <v>1.5</v>
      </c>
      <c r="Q99" s="10">
        <v>23</v>
      </c>
      <c r="R99" s="10">
        <v>0.3</v>
      </c>
      <c r="S99" s="10">
        <v>0.15</v>
      </c>
      <c r="T99" s="10">
        <v>66</v>
      </c>
      <c r="U99" s="10">
        <v>0</v>
      </c>
      <c r="V99" s="10">
        <v>0.20499999999999999</v>
      </c>
    </row>
    <row r="100" spans="1:22" ht="34.5" thickBot="1" x14ac:dyDescent="0.3">
      <c r="A100" s="30"/>
      <c r="B100" s="30"/>
      <c r="C100" s="10">
        <v>7</v>
      </c>
      <c r="D100" s="11" t="s">
        <v>63</v>
      </c>
      <c r="E100" s="10">
        <v>200</v>
      </c>
      <c r="F100" s="10">
        <v>1.8240000000000001</v>
      </c>
      <c r="G100" s="10">
        <v>3.98</v>
      </c>
      <c r="H100" s="10">
        <v>11.12</v>
      </c>
      <c r="I100" s="10">
        <v>92.135999999999996</v>
      </c>
      <c r="J100" s="10">
        <v>0.06</v>
      </c>
      <c r="K100" s="10">
        <v>0.08</v>
      </c>
      <c r="L100" s="10">
        <v>9.2100000000000009</v>
      </c>
      <c r="M100" s="10">
        <v>0</v>
      </c>
      <c r="N100" s="10">
        <v>2.4E-2</v>
      </c>
      <c r="O100" s="10">
        <v>0.216</v>
      </c>
      <c r="P100" s="10">
        <v>35.979999999999997</v>
      </c>
      <c r="Q100" s="10">
        <v>56.02</v>
      </c>
      <c r="R100" s="10">
        <v>0</v>
      </c>
      <c r="S100" s="10">
        <v>25.08</v>
      </c>
      <c r="T100" s="10">
        <v>472</v>
      </c>
      <c r="U100" s="10">
        <v>3</v>
      </c>
      <c r="V100" s="10">
        <v>0.86399999999999999</v>
      </c>
    </row>
    <row r="101" spans="1:22" ht="23.25" thickBot="1" x14ac:dyDescent="0.3">
      <c r="A101" s="30"/>
      <c r="B101" s="30"/>
      <c r="C101" s="10">
        <v>34</v>
      </c>
      <c r="D101" s="11" t="s">
        <v>64</v>
      </c>
      <c r="E101" s="10">
        <v>100</v>
      </c>
      <c r="F101" s="10">
        <v>3.6</v>
      </c>
      <c r="G101" s="10">
        <v>4.47</v>
      </c>
      <c r="H101" s="10">
        <v>19.27</v>
      </c>
      <c r="I101" s="10">
        <v>133.46</v>
      </c>
      <c r="J101" s="10">
        <v>0.01</v>
      </c>
      <c r="K101" s="10">
        <v>3.7999999999999999E-2</v>
      </c>
      <c r="L101" s="10">
        <v>0</v>
      </c>
      <c r="M101" s="10">
        <v>0</v>
      </c>
      <c r="N101" s="10">
        <v>0.02</v>
      </c>
      <c r="O101" s="10">
        <v>0.05</v>
      </c>
      <c r="P101" s="10">
        <v>3.95</v>
      </c>
      <c r="Q101" s="10">
        <v>23.33</v>
      </c>
      <c r="R101" s="10">
        <v>0</v>
      </c>
      <c r="S101" s="10">
        <v>5.12</v>
      </c>
      <c r="T101" s="10">
        <v>25</v>
      </c>
      <c r="U101" s="10">
        <v>0</v>
      </c>
      <c r="V101" s="10">
        <v>0.5</v>
      </c>
    </row>
    <row r="102" spans="1:22" ht="45.75" thickBot="1" x14ac:dyDescent="0.3">
      <c r="A102" s="30"/>
      <c r="B102" s="30"/>
      <c r="C102" s="10">
        <v>73</v>
      </c>
      <c r="D102" s="11" t="s">
        <v>65</v>
      </c>
      <c r="E102" s="10">
        <v>100</v>
      </c>
      <c r="F102" s="10">
        <v>10.6</v>
      </c>
      <c r="G102" s="10">
        <v>13.33</v>
      </c>
      <c r="H102" s="10">
        <v>3.68</v>
      </c>
      <c r="I102" s="10">
        <v>151.43</v>
      </c>
      <c r="J102" s="10">
        <v>0</v>
      </c>
      <c r="K102" s="10">
        <v>0.05</v>
      </c>
      <c r="L102" s="10">
        <v>2.15</v>
      </c>
      <c r="M102" s="10">
        <v>0.1</v>
      </c>
      <c r="N102" s="10">
        <v>0</v>
      </c>
      <c r="O102" s="10">
        <v>0</v>
      </c>
      <c r="P102" s="10">
        <v>14.87</v>
      </c>
      <c r="Q102" s="10">
        <v>150</v>
      </c>
      <c r="R102" s="10">
        <v>20.9</v>
      </c>
      <c r="S102" s="10">
        <v>0</v>
      </c>
      <c r="T102" s="10">
        <v>14</v>
      </c>
      <c r="U102" s="10">
        <v>0</v>
      </c>
      <c r="V102" s="10">
        <v>1.18</v>
      </c>
    </row>
    <row r="103" spans="1:22" ht="34.5" thickBot="1" x14ac:dyDescent="0.3">
      <c r="A103" s="30"/>
      <c r="B103" s="30"/>
      <c r="C103" s="10">
        <v>63</v>
      </c>
      <c r="D103" s="11" t="s">
        <v>66</v>
      </c>
      <c r="E103" s="10">
        <v>200</v>
      </c>
      <c r="F103" s="10">
        <v>0.48</v>
      </c>
      <c r="G103" s="10">
        <v>0</v>
      </c>
      <c r="H103" s="10">
        <v>23.8</v>
      </c>
      <c r="I103" s="10">
        <v>90</v>
      </c>
      <c r="J103" s="10">
        <v>2.1999999999999999E-2</v>
      </c>
      <c r="K103" s="10">
        <v>0</v>
      </c>
      <c r="L103" s="10">
        <v>0.4</v>
      </c>
      <c r="M103" s="10">
        <v>0</v>
      </c>
      <c r="N103" s="10">
        <v>0</v>
      </c>
      <c r="O103" s="10">
        <v>0</v>
      </c>
      <c r="P103" s="10">
        <v>49.14</v>
      </c>
      <c r="Q103" s="10">
        <v>0</v>
      </c>
      <c r="R103" s="10">
        <v>1.6E-2</v>
      </c>
      <c r="S103" s="10">
        <v>0</v>
      </c>
      <c r="T103" s="10">
        <v>203.74</v>
      </c>
      <c r="U103" s="10">
        <v>0.12</v>
      </c>
      <c r="V103" s="10">
        <v>0.01</v>
      </c>
    </row>
    <row r="104" spans="1:22" ht="23.25" thickBot="1" x14ac:dyDescent="0.3">
      <c r="A104" s="30"/>
      <c r="B104" s="30"/>
      <c r="C104" s="10">
        <v>8</v>
      </c>
      <c r="D104" s="11" t="s">
        <v>31</v>
      </c>
      <c r="E104" s="10">
        <v>50</v>
      </c>
      <c r="F104" s="10">
        <v>3.07</v>
      </c>
      <c r="G104" s="10">
        <v>1.07</v>
      </c>
      <c r="H104" s="10">
        <v>20.9</v>
      </c>
      <c r="I104" s="10">
        <v>107.2</v>
      </c>
      <c r="J104" s="10">
        <v>0.121</v>
      </c>
      <c r="K104" s="10">
        <v>0.13</v>
      </c>
      <c r="L104" s="10">
        <v>0</v>
      </c>
      <c r="M104" s="10">
        <v>0</v>
      </c>
      <c r="N104" s="10">
        <v>0</v>
      </c>
      <c r="O104" s="10">
        <v>0.34</v>
      </c>
      <c r="P104" s="10">
        <v>0.01</v>
      </c>
      <c r="Q104" s="10">
        <v>35.1</v>
      </c>
      <c r="R104" s="10">
        <v>11</v>
      </c>
      <c r="S104" s="10">
        <v>14.1</v>
      </c>
      <c r="T104" s="10">
        <v>63</v>
      </c>
      <c r="U104" s="10">
        <v>0</v>
      </c>
      <c r="V104" s="10">
        <v>1.05</v>
      </c>
    </row>
    <row r="105" spans="1:22" ht="15.75" thickBot="1" x14ac:dyDescent="0.3">
      <c r="A105" s="30"/>
      <c r="B105" s="30"/>
      <c r="C105" s="10"/>
      <c r="D105" s="13" t="s">
        <v>32</v>
      </c>
      <c r="E105" s="12">
        <f>E99+E100+E101+E102+E103+E104</f>
        <v>700</v>
      </c>
      <c r="F105" s="12">
        <f t="shared" ref="F105:V105" si="19">F104+F103+F102+F101+F100+F99</f>
        <v>20.719000000000001</v>
      </c>
      <c r="G105" s="12">
        <f t="shared" si="19"/>
        <v>23.46</v>
      </c>
      <c r="H105" s="12">
        <f t="shared" si="19"/>
        <v>85.940000000000012</v>
      </c>
      <c r="I105" s="12">
        <f t="shared" si="19"/>
        <v>607.726</v>
      </c>
      <c r="J105" s="12">
        <f t="shared" si="19"/>
        <v>0.26300000000000001</v>
      </c>
      <c r="K105" s="12">
        <f t="shared" si="19"/>
        <v>0.29799999999999999</v>
      </c>
      <c r="L105" s="12">
        <f t="shared" si="19"/>
        <v>12.660000000000002</v>
      </c>
      <c r="M105" s="12">
        <f t="shared" si="19"/>
        <v>0.1</v>
      </c>
      <c r="N105" s="12">
        <f t="shared" si="19"/>
        <v>1.044</v>
      </c>
      <c r="O105" s="12">
        <f t="shared" si="19"/>
        <v>0.65600000000000003</v>
      </c>
      <c r="P105" s="12">
        <f t="shared" si="19"/>
        <v>105.44999999999999</v>
      </c>
      <c r="Q105" s="12">
        <f t="shared" si="19"/>
        <v>287.45</v>
      </c>
      <c r="R105" s="12">
        <f t="shared" si="19"/>
        <v>32.215999999999994</v>
      </c>
      <c r="S105" s="12">
        <f t="shared" si="19"/>
        <v>44.449999999999996</v>
      </c>
      <c r="T105" s="12">
        <f t="shared" si="19"/>
        <v>843.74</v>
      </c>
      <c r="U105" s="12">
        <f t="shared" si="19"/>
        <v>3.12</v>
      </c>
      <c r="V105" s="12">
        <f t="shared" si="19"/>
        <v>3.8090000000000002</v>
      </c>
    </row>
    <row r="106" spans="1:22" ht="15.75" thickBot="1" x14ac:dyDescent="0.3">
      <c r="A106" s="30"/>
      <c r="B106" s="30"/>
      <c r="C106" s="10"/>
      <c r="D106" s="13" t="s">
        <v>39</v>
      </c>
      <c r="E106" s="12">
        <f>E98+E105</f>
        <v>1200</v>
      </c>
      <c r="F106" s="12">
        <f t="shared" ref="F106:V106" si="20">F105+F98</f>
        <v>204.25900000000001</v>
      </c>
      <c r="G106" s="12">
        <f t="shared" si="20"/>
        <v>51.96</v>
      </c>
      <c r="H106" s="12">
        <f t="shared" si="20"/>
        <v>118.38000000000001</v>
      </c>
      <c r="I106" s="12">
        <f t="shared" si="20"/>
        <v>1076.9360000000001</v>
      </c>
      <c r="J106" s="12">
        <f t="shared" si="20"/>
        <v>0.433</v>
      </c>
      <c r="K106" s="12">
        <f t="shared" si="20"/>
        <v>0.42799999999999999</v>
      </c>
      <c r="L106" s="12">
        <f t="shared" si="20"/>
        <v>135.64000000000001</v>
      </c>
      <c r="M106" s="12">
        <f t="shared" si="20"/>
        <v>4.0999999999999996</v>
      </c>
      <c r="N106" s="12">
        <f t="shared" si="20"/>
        <v>1.044</v>
      </c>
      <c r="O106" s="12">
        <f t="shared" si="20"/>
        <v>0.65600000000000003</v>
      </c>
      <c r="P106" s="12">
        <f t="shared" si="20"/>
        <v>269.27</v>
      </c>
      <c r="Q106" s="12">
        <f t="shared" si="20"/>
        <v>287.45</v>
      </c>
      <c r="R106" s="12">
        <f t="shared" si="20"/>
        <v>33.215999999999994</v>
      </c>
      <c r="S106" s="12">
        <f t="shared" si="20"/>
        <v>45.589999999999996</v>
      </c>
      <c r="T106" s="12">
        <f t="shared" si="20"/>
        <v>1302.94</v>
      </c>
      <c r="U106" s="12">
        <f t="shared" si="20"/>
        <v>46.519999999999996</v>
      </c>
      <c r="V106" s="12">
        <f t="shared" si="20"/>
        <v>16.388999999999999</v>
      </c>
    </row>
    <row r="107" spans="1:22" ht="15.75" thickBot="1" x14ac:dyDescent="0.3">
      <c r="A107" s="30"/>
      <c r="B107" s="32" t="s">
        <v>40</v>
      </c>
      <c r="C107" s="10">
        <v>70</v>
      </c>
      <c r="D107" s="11" t="s">
        <v>60</v>
      </c>
      <c r="E107" s="10">
        <v>200</v>
      </c>
      <c r="F107" s="10">
        <v>181</v>
      </c>
      <c r="G107" s="10">
        <v>25.02</v>
      </c>
      <c r="H107" s="10">
        <v>4.4800000000000004</v>
      </c>
      <c r="I107" s="10">
        <v>312.5</v>
      </c>
      <c r="J107" s="10">
        <v>0.08</v>
      </c>
      <c r="K107" s="10">
        <v>0.1</v>
      </c>
      <c r="L107" s="10">
        <v>0.98</v>
      </c>
      <c r="M107" s="10">
        <v>4</v>
      </c>
      <c r="N107" s="10">
        <v>0</v>
      </c>
      <c r="O107" s="10">
        <v>0</v>
      </c>
      <c r="P107" s="10">
        <v>159.96</v>
      </c>
      <c r="Q107" s="10">
        <v>0</v>
      </c>
      <c r="R107" s="10">
        <v>1</v>
      </c>
      <c r="S107" s="10">
        <v>0</v>
      </c>
      <c r="T107" s="10">
        <v>327.2</v>
      </c>
      <c r="U107" s="10">
        <v>40.4</v>
      </c>
      <c r="V107" s="10">
        <v>12.4</v>
      </c>
    </row>
    <row r="108" spans="1:22" ht="23.25" thickBot="1" x14ac:dyDescent="0.3">
      <c r="A108" s="30"/>
      <c r="B108" s="30"/>
      <c r="C108" s="10">
        <v>64</v>
      </c>
      <c r="D108" s="11" t="s">
        <v>61</v>
      </c>
      <c r="E108" s="10">
        <v>200</v>
      </c>
      <c r="F108" s="10">
        <v>1.3</v>
      </c>
      <c r="G108" s="10">
        <v>1.4</v>
      </c>
      <c r="H108" s="10">
        <v>14.44</v>
      </c>
      <c r="I108" s="10">
        <v>100</v>
      </c>
      <c r="J108" s="10">
        <v>0.03</v>
      </c>
      <c r="K108" s="10">
        <v>0.03</v>
      </c>
      <c r="L108" s="10">
        <v>122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0.02</v>
      </c>
    </row>
    <row r="109" spans="1:22" ht="15.75" thickBot="1" x14ac:dyDescent="0.3">
      <c r="A109" s="30"/>
      <c r="B109" s="30"/>
      <c r="C109" s="10">
        <v>45</v>
      </c>
      <c r="D109" s="11" t="s">
        <v>54</v>
      </c>
      <c r="E109" s="10">
        <v>100</v>
      </c>
      <c r="F109" s="10">
        <v>1.24</v>
      </c>
      <c r="G109" s="10">
        <v>2.08</v>
      </c>
      <c r="H109" s="10">
        <v>13.52</v>
      </c>
      <c r="I109" s="10">
        <v>56.71</v>
      </c>
      <c r="J109" s="10">
        <v>0.06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3.86</v>
      </c>
      <c r="Q109" s="10">
        <v>0</v>
      </c>
      <c r="R109" s="10">
        <v>0</v>
      </c>
      <c r="S109" s="10">
        <v>1.1399999999999999</v>
      </c>
      <c r="T109" s="10">
        <v>132</v>
      </c>
      <c r="U109" s="10">
        <v>3</v>
      </c>
      <c r="V109" s="10">
        <v>0.16</v>
      </c>
    </row>
    <row r="110" spans="1:22" ht="15.75" thickBot="1" x14ac:dyDescent="0.3">
      <c r="A110" s="30"/>
      <c r="B110" s="3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thickBot="1" x14ac:dyDescent="0.3">
      <c r="A111" s="30"/>
      <c r="B111" s="30"/>
      <c r="C111" s="12"/>
      <c r="D111" s="13" t="s">
        <v>32</v>
      </c>
      <c r="E111" s="12">
        <f t="shared" ref="E111:V111" si="21">E110+E109+E108+E107</f>
        <v>500</v>
      </c>
      <c r="F111" s="12">
        <f t="shared" si="21"/>
        <v>183.54</v>
      </c>
      <c r="G111" s="12">
        <f t="shared" si="21"/>
        <v>28.5</v>
      </c>
      <c r="H111" s="12">
        <f t="shared" si="21"/>
        <v>32.44</v>
      </c>
      <c r="I111" s="12">
        <f t="shared" si="21"/>
        <v>469.21000000000004</v>
      </c>
      <c r="J111" s="12">
        <f t="shared" si="21"/>
        <v>0.16999999999999998</v>
      </c>
      <c r="K111" s="12">
        <f t="shared" si="21"/>
        <v>0.13</v>
      </c>
      <c r="L111" s="12">
        <f t="shared" si="21"/>
        <v>122.98</v>
      </c>
      <c r="M111" s="12">
        <f t="shared" si="21"/>
        <v>4</v>
      </c>
      <c r="N111" s="12">
        <f t="shared" si="21"/>
        <v>0</v>
      </c>
      <c r="O111" s="12">
        <f t="shared" si="21"/>
        <v>0</v>
      </c>
      <c r="P111" s="12">
        <f t="shared" si="21"/>
        <v>163.82000000000002</v>
      </c>
      <c r="Q111" s="12">
        <f t="shared" si="21"/>
        <v>0</v>
      </c>
      <c r="R111" s="12">
        <v>0</v>
      </c>
      <c r="S111" s="12">
        <f t="shared" si="21"/>
        <v>1.1399999999999999</v>
      </c>
      <c r="T111" s="12">
        <f t="shared" si="21"/>
        <v>459.2</v>
      </c>
      <c r="U111" s="12">
        <f t="shared" si="21"/>
        <v>43.4</v>
      </c>
      <c r="V111" s="12">
        <f t="shared" si="21"/>
        <v>12.58</v>
      </c>
    </row>
    <row r="112" spans="1:22" ht="34.5" thickBot="1" x14ac:dyDescent="0.3">
      <c r="B112" s="29" t="s">
        <v>41</v>
      </c>
      <c r="C112" s="10">
        <v>12</v>
      </c>
      <c r="D112" s="11" t="s">
        <v>62</v>
      </c>
      <c r="E112" s="10">
        <v>50</v>
      </c>
      <c r="F112" s="10">
        <v>1.145</v>
      </c>
      <c r="G112" s="10">
        <v>0.61</v>
      </c>
      <c r="H112" s="10">
        <v>7.17</v>
      </c>
      <c r="I112" s="10">
        <v>33.5</v>
      </c>
      <c r="J112" s="10">
        <v>0.05</v>
      </c>
      <c r="K112" s="10">
        <v>0</v>
      </c>
      <c r="L112" s="10">
        <v>0.9</v>
      </c>
      <c r="M112" s="10">
        <v>0</v>
      </c>
      <c r="N112" s="10">
        <v>1</v>
      </c>
      <c r="O112" s="10">
        <v>0.05</v>
      </c>
      <c r="P112" s="10">
        <v>1.5</v>
      </c>
      <c r="Q112" s="10">
        <v>23</v>
      </c>
      <c r="R112" s="10">
        <v>0.3</v>
      </c>
      <c r="S112" s="10">
        <v>0.15</v>
      </c>
      <c r="T112" s="10">
        <v>66</v>
      </c>
      <c r="U112" s="10">
        <v>0</v>
      </c>
      <c r="V112" s="10">
        <v>0.20499999999999999</v>
      </c>
    </row>
    <row r="113" spans="1:22" ht="34.5" thickBot="1" x14ac:dyDescent="0.3">
      <c r="B113" s="30"/>
      <c r="C113" s="10">
        <v>7</v>
      </c>
      <c r="D113" s="11" t="s">
        <v>63</v>
      </c>
      <c r="E113" s="10">
        <v>250</v>
      </c>
      <c r="F113" s="10">
        <v>2.2799999999999998</v>
      </c>
      <c r="G113" s="10">
        <v>4.9800000000000004</v>
      </c>
      <c r="H113" s="10">
        <v>13.9</v>
      </c>
      <c r="I113" s="10">
        <v>115.17</v>
      </c>
      <c r="J113" s="10">
        <v>7.4999999999999997E-2</v>
      </c>
      <c r="K113" s="10">
        <v>0.1</v>
      </c>
      <c r="L113" s="10">
        <v>11.52</v>
      </c>
      <c r="M113" s="10">
        <v>0</v>
      </c>
      <c r="N113" s="10">
        <v>0.03</v>
      </c>
      <c r="O113" s="10">
        <v>0.27</v>
      </c>
      <c r="P113" s="10">
        <v>44.98</v>
      </c>
      <c r="Q113" s="10">
        <v>70.03</v>
      </c>
      <c r="R113" s="10">
        <v>0</v>
      </c>
      <c r="S113" s="10">
        <v>31.35</v>
      </c>
      <c r="T113" s="10">
        <v>590</v>
      </c>
      <c r="U113" s="10">
        <v>3.75</v>
      </c>
      <c r="V113" s="10">
        <v>1.08</v>
      </c>
    </row>
    <row r="114" spans="1:22" ht="23.25" thickBot="1" x14ac:dyDescent="0.3">
      <c r="B114" s="30"/>
      <c r="C114" s="10">
        <v>34</v>
      </c>
      <c r="D114" s="11" t="s">
        <v>64</v>
      </c>
      <c r="E114" s="10">
        <v>150</v>
      </c>
      <c r="F114" s="10">
        <v>3.6</v>
      </c>
      <c r="G114" s="10">
        <v>4.47</v>
      </c>
      <c r="H114" s="10">
        <v>19.27</v>
      </c>
      <c r="I114" s="10">
        <v>133.46</v>
      </c>
      <c r="J114" s="10">
        <v>0.01</v>
      </c>
      <c r="K114" s="10">
        <v>3.7999999999999999E-2</v>
      </c>
      <c r="L114" s="10">
        <v>0</v>
      </c>
      <c r="M114" s="10">
        <v>0</v>
      </c>
      <c r="N114" s="10">
        <v>0.02</v>
      </c>
      <c r="O114" s="10">
        <v>0.05</v>
      </c>
      <c r="P114" s="10">
        <v>3.95</v>
      </c>
      <c r="Q114" s="10">
        <v>23.33</v>
      </c>
      <c r="R114" s="10">
        <v>0</v>
      </c>
      <c r="S114" s="10">
        <v>5.12</v>
      </c>
      <c r="T114" s="10">
        <v>25</v>
      </c>
      <c r="U114" s="10">
        <v>0</v>
      </c>
      <c r="V114" s="10">
        <v>0.5</v>
      </c>
    </row>
    <row r="115" spans="1:22" ht="45.75" thickBot="1" x14ac:dyDescent="0.3">
      <c r="B115" s="30"/>
      <c r="C115" s="10">
        <v>73</v>
      </c>
      <c r="D115" s="11" t="s">
        <v>65</v>
      </c>
      <c r="E115" s="10">
        <v>100</v>
      </c>
      <c r="F115" s="10">
        <v>10.6</v>
      </c>
      <c r="G115" s="10">
        <v>13.33</v>
      </c>
      <c r="H115" s="10">
        <v>3.68</v>
      </c>
      <c r="I115" s="10">
        <v>151.43</v>
      </c>
      <c r="J115" s="10">
        <v>0</v>
      </c>
      <c r="K115" s="10">
        <v>0.05</v>
      </c>
      <c r="L115" s="10">
        <v>2.15</v>
      </c>
      <c r="M115" s="10">
        <v>0.1</v>
      </c>
      <c r="N115" s="10">
        <v>0</v>
      </c>
      <c r="O115" s="10">
        <v>0</v>
      </c>
      <c r="P115" s="10">
        <v>14.87</v>
      </c>
      <c r="Q115" s="10">
        <v>150</v>
      </c>
      <c r="R115" s="10">
        <v>20.9</v>
      </c>
      <c r="S115" s="10">
        <v>0</v>
      </c>
      <c r="T115" s="10">
        <v>14</v>
      </c>
      <c r="U115" s="10">
        <v>0</v>
      </c>
      <c r="V115" s="10">
        <v>1.18</v>
      </c>
    </row>
    <row r="116" spans="1:22" ht="34.5" thickBot="1" x14ac:dyDescent="0.3">
      <c r="B116" s="30"/>
      <c r="C116" s="10">
        <v>63</v>
      </c>
      <c r="D116" s="11" t="s">
        <v>66</v>
      </c>
      <c r="E116" s="10">
        <v>200</v>
      </c>
      <c r="F116" s="10">
        <v>0.48</v>
      </c>
      <c r="G116" s="10">
        <v>0</v>
      </c>
      <c r="H116" s="10">
        <v>23.8</v>
      </c>
      <c r="I116" s="10">
        <v>90</v>
      </c>
      <c r="J116" s="10">
        <v>2.1999999999999999E-2</v>
      </c>
      <c r="K116" s="10">
        <v>0</v>
      </c>
      <c r="L116" s="10">
        <v>0.4</v>
      </c>
      <c r="M116" s="10">
        <v>0</v>
      </c>
      <c r="N116" s="10">
        <v>0</v>
      </c>
      <c r="O116" s="10">
        <v>0</v>
      </c>
      <c r="P116" s="10">
        <v>49.14</v>
      </c>
      <c r="Q116" s="10">
        <v>0</v>
      </c>
      <c r="R116" s="10">
        <v>1.6E-2</v>
      </c>
      <c r="S116" s="10">
        <v>0</v>
      </c>
      <c r="T116" s="10">
        <v>203.74</v>
      </c>
      <c r="U116" s="10">
        <v>0.12</v>
      </c>
      <c r="V116" s="10">
        <v>0.01</v>
      </c>
    </row>
    <row r="117" spans="1:22" ht="23.25" thickBot="1" x14ac:dyDescent="0.3">
      <c r="B117" s="30"/>
      <c r="C117" s="10">
        <v>8</v>
      </c>
      <c r="D117" s="11" t="s">
        <v>31</v>
      </c>
      <c r="E117" s="10">
        <v>50</v>
      </c>
      <c r="F117" s="10">
        <v>3.07</v>
      </c>
      <c r="G117" s="10">
        <v>1.07</v>
      </c>
      <c r="H117" s="10">
        <v>20.9</v>
      </c>
      <c r="I117" s="10">
        <v>107.2</v>
      </c>
      <c r="J117" s="10">
        <v>0.121</v>
      </c>
      <c r="K117" s="10">
        <v>0.13</v>
      </c>
      <c r="L117" s="10">
        <v>0</v>
      </c>
      <c r="M117" s="10">
        <v>0</v>
      </c>
      <c r="N117" s="10">
        <v>0</v>
      </c>
      <c r="O117" s="10">
        <v>0.34</v>
      </c>
      <c r="P117" s="10">
        <v>0.01</v>
      </c>
      <c r="Q117" s="10">
        <v>35.1</v>
      </c>
      <c r="R117" s="10">
        <v>11</v>
      </c>
      <c r="S117" s="10">
        <v>14.1</v>
      </c>
      <c r="T117" s="10">
        <v>63</v>
      </c>
      <c r="U117" s="10">
        <v>0</v>
      </c>
      <c r="V117" s="10">
        <v>1.05</v>
      </c>
    </row>
    <row r="118" spans="1:22" ht="15.75" thickBot="1" x14ac:dyDescent="0.3">
      <c r="B118" s="30"/>
      <c r="C118" s="10"/>
      <c r="D118" s="13" t="s">
        <v>32</v>
      </c>
      <c r="E118" s="12">
        <f>E112+E113+E114+E115+E116+E117</f>
        <v>800</v>
      </c>
      <c r="F118" s="12">
        <f t="shared" ref="F118:V118" si="22">F117+F116+F115+F114+F113+F112</f>
        <v>21.175000000000001</v>
      </c>
      <c r="G118" s="12">
        <f t="shared" si="22"/>
        <v>24.46</v>
      </c>
      <c r="H118" s="12">
        <f t="shared" si="22"/>
        <v>88.720000000000013</v>
      </c>
      <c r="I118" s="12">
        <f t="shared" si="22"/>
        <v>630.76</v>
      </c>
      <c r="J118" s="12">
        <f t="shared" si="22"/>
        <v>0.27799999999999997</v>
      </c>
      <c r="K118" s="12">
        <f t="shared" si="22"/>
        <v>0.318</v>
      </c>
      <c r="L118" s="12">
        <f t="shared" si="22"/>
        <v>14.97</v>
      </c>
      <c r="M118" s="12">
        <f t="shared" si="22"/>
        <v>0.1</v>
      </c>
      <c r="N118" s="12">
        <f t="shared" si="22"/>
        <v>1.05</v>
      </c>
      <c r="O118" s="12">
        <f t="shared" si="22"/>
        <v>0.71000000000000008</v>
      </c>
      <c r="P118" s="12">
        <f t="shared" si="22"/>
        <v>114.44999999999999</v>
      </c>
      <c r="Q118" s="12">
        <f t="shared" si="22"/>
        <v>301.46000000000004</v>
      </c>
      <c r="R118" s="12">
        <f t="shared" si="22"/>
        <v>32.215999999999994</v>
      </c>
      <c r="S118" s="12">
        <f t="shared" si="22"/>
        <v>50.72</v>
      </c>
      <c r="T118" s="12">
        <f t="shared" si="22"/>
        <v>961.74</v>
      </c>
      <c r="U118" s="12">
        <f t="shared" si="22"/>
        <v>3.87</v>
      </c>
      <c r="V118" s="12">
        <f t="shared" si="22"/>
        <v>4.0250000000000004</v>
      </c>
    </row>
    <row r="119" spans="1:22" ht="15.75" thickBot="1" x14ac:dyDescent="0.3">
      <c r="C119" s="12"/>
      <c r="D119" s="13" t="s">
        <v>39</v>
      </c>
      <c r="E119" s="12">
        <f>E111+E118</f>
        <v>1300</v>
      </c>
      <c r="F119" s="12">
        <f t="shared" ref="F119:V119" si="23">F118+F111</f>
        <v>204.715</v>
      </c>
      <c r="G119" s="12">
        <f t="shared" si="23"/>
        <v>52.96</v>
      </c>
      <c r="H119" s="12">
        <f t="shared" si="23"/>
        <v>121.16000000000001</v>
      </c>
      <c r="I119" s="12">
        <f t="shared" si="23"/>
        <v>1099.97</v>
      </c>
      <c r="J119" s="12">
        <f t="shared" si="23"/>
        <v>0.44799999999999995</v>
      </c>
      <c r="K119" s="12">
        <f t="shared" si="23"/>
        <v>0.44800000000000001</v>
      </c>
      <c r="L119" s="12">
        <f t="shared" si="23"/>
        <v>137.95000000000002</v>
      </c>
      <c r="M119" s="12">
        <f t="shared" si="23"/>
        <v>4.0999999999999996</v>
      </c>
      <c r="N119" s="12">
        <f t="shared" si="23"/>
        <v>1.05</v>
      </c>
      <c r="O119" s="12">
        <f t="shared" si="23"/>
        <v>0.71000000000000008</v>
      </c>
      <c r="P119" s="12">
        <f t="shared" si="23"/>
        <v>278.27</v>
      </c>
      <c r="Q119" s="12">
        <f t="shared" si="23"/>
        <v>301.46000000000004</v>
      </c>
      <c r="R119" s="12">
        <f t="shared" si="23"/>
        <v>32.215999999999994</v>
      </c>
      <c r="S119" s="12">
        <f t="shared" si="23"/>
        <v>51.86</v>
      </c>
      <c r="T119" s="12">
        <f t="shared" si="23"/>
        <v>1420.94</v>
      </c>
      <c r="U119" s="12">
        <f t="shared" si="23"/>
        <v>47.269999999999996</v>
      </c>
      <c r="V119" s="12">
        <f t="shared" si="23"/>
        <v>16.605</v>
      </c>
    </row>
    <row r="120" spans="1:22" ht="15.75" thickBot="1" x14ac:dyDescent="0.3"/>
    <row r="121" spans="1:22" ht="15.75" thickBot="1" x14ac:dyDescent="0.3">
      <c r="A121" s="33" t="s">
        <v>3</v>
      </c>
      <c r="B121" s="34"/>
      <c r="C121" s="37" t="s">
        <v>4</v>
      </c>
      <c r="D121" s="37" t="s">
        <v>5</v>
      </c>
      <c r="E121" s="7" t="s">
        <v>6</v>
      </c>
      <c r="F121" s="26" t="s">
        <v>7</v>
      </c>
      <c r="G121" s="27"/>
      <c r="H121" s="28"/>
      <c r="I121" s="39" t="s">
        <v>8</v>
      </c>
      <c r="J121" s="8"/>
      <c r="K121" s="41" t="s">
        <v>9</v>
      </c>
      <c r="L121" s="42"/>
      <c r="M121" s="42"/>
      <c r="N121" s="42"/>
      <c r="O121" s="43"/>
      <c r="P121" s="26" t="s">
        <v>10</v>
      </c>
      <c r="Q121" s="27"/>
      <c r="R121" s="27"/>
      <c r="S121" s="27"/>
      <c r="T121" s="27"/>
      <c r="U121" s="27"/>
      <c r="V121" s="28"/>
    </row>
    <row r="122" spans="1:22" ht="15.75" thickBot="1" x14ac:dyDescent="0.3">
      <c r="A122" s="35"/>
      <c r="B122" s="36"/>
      <c r="C122" s="38"/>
      <c r="D122" s="38"/>
      <c r="E122" s="9"/>
      <c r="F122" s="9" t="s">
        <v>11</v>
      </c>
      <c r="G122" s="9" t="s">
        <v>12</v>
      </c>
      <c r="H122" s="9" t="s">
        <v>13</v>
      </c>
      <c r="I122" s="40"/>
      <c r="J122" s="9" t="s">
        <v>14</v>
      </c>
      <c r="K122" s="9" t="s">
        <v>15</v>
      </c>
      <c r="L122" s="9" t="s">
        <v>16</v>
      </c>
      <c r="M122" s="9" t="s">
        <v>17</v>
      </c>
      <c r="N122" s="9" t="s">
        <v>18</v>
      </c>
      <c r="O122" s="9" t="s">
        <v>19</v>
      </c>
      <c r="P122" s="9" t="s">
        <v>20</v>
      </c>
      <c r="Q122" s="9" t="s">
        <v>21</v>
      </c>
      <c r="R122" s="9" t="s">
        <v>22</v>
      </c>
      <c r="S122" s="9" t="s">
        <v>23</v>
      </c>
      <c r="T122" s="9" t="s">
        <v>24</v>
      </c>
      <c r="U122" s="9" t="s">
        <v>25</v>
      </c>
      <c r="V122" s="9" t="s">
        <v>26</v>
      </c>
    </row>
    <row r="123" spans="1:22" ht="23.25" thickBot="1" x14ac:dyDescent="0.3">
      <c r="A123" s="29" t="s">
        <v>67</v>
      </c>
      <c r="B123" s="29" t="s">
        <v>28</v>
      </c>
      <c r="C123" s="10">
        <v>15</v>
      </c>
      <c r="D123" s="11" t="s">
        <v>68</v>
      </c>
      <c r="E123" s="10">
        <v>200</v>
      </c>
      <c r="F123" s="10">
        <v>7.98</v>
      </c>
      <c r="G123" s="10">
        <v>10.64</v>
      </c>
      <c r="H123" s="10">
        <v>45.66</v>
      </c>
      <c r="I123" s="10">
        <v>311.92</v>
      </c>
      <c r="J123" s="10">
        <v>0.27500000000000002</v>
      </c>
      <c r="K123" s="10">
        <v>0.21</v>
      </c>
      <c r="L123" s="10">
        <v>16.399999999999999</v>
      </c>
      <c r="M123" s="10">
        <v>0</v>
      </c>
      <c r="N123" s="10">
        <v>0.06</v>
      </c>
      <c r="O123" s="10">
        <v>0.06</v>
      </c>
      <c r="P123" s="10">
        <v>199.24</v>
      </c>
      <c r="Q123" s="10">
        <v>213.18</v>
      </c>
      <c r="R123" s="10">
        <v>0</v>
      </c>
      <c r="S123" s="10">
        <v>44.72</v>
      </c>
      <c r="T123" s="10">
        <v>68</v>
      </c>
      <c r="U123" s="10">
        <v>0</v>
      </c>
      <c r="V123" s="10">
        <v>0.64</v>
      </c>
    </row>
    <row r="124" spans="1:22" ht="23.25" thickBot="1" x14ac:dyDescent="0.3">
      <c r="A124" s="30"/>
      <c r="B124" s="30"/>
      <c r="C124" s="10">
        <v>45</v>
      </c>
      <c r="D124" s="11" t="s">
        <v>69</v>
      </c>
      <c r="E124" s="10">
        <v>200</v>
      </c>
      <c r="F124" s="10">
        <v>0</v>
      </c>
      <c r="G124" s="10">
        <v>0</v>
      </c>
      <c r="H124" s="10">
        <v>9.98</v>
      </c>
      <c r="I124" s="10">
        <v>39.9</v>
      </c>
      <c r="J124" s="10">
        <v>0.02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0.02</v>
      </c>
    </row>
    <row r="125" spans="1:22" ht="34.5" thickBot="1" x14ac:dyDescent="0.3">
      <c r="A125" s="30"/>
      <c r="B125" s="30"/>
      <c r="C125" s="10">
        <v>61</v>
      </c>
      <c r="D125" s="11" t="s">
        <v>45</v>
      </c>
      <c r="E125" s="10">
        <v>100</v>
      </c>
      <c r="F125" s="10">
        <v>33.6</v>
      </c>
      <c r="G125" s="10">
        <v>23.32</v>
      </c>
      <c r="H125" s="10">
        <v>48.72</v>
      </c>
      <c r="I125" s="10">
        <v>483.2</v>
      </c>
      <c r="J125" s="10">
        <v>8.8999999999999996E-2</v>
      </c>
      <c r="K125" s="10">
        <v>0.1</v>
      </c>
      <c r="L125" s="10">
        <v>0.62</v>
      </c>
      <c r="M125" s="10">
        <v>0</v>
      </c>
      <c r="N125" s="10">
        <v>33.200000000000003</v>
      </c>
      <c r="O125" s="10">
        <v>0</v>
      </c>
      <c r="P125" s="10">
        <v>422</v>
      </c>
      <c r="Q125" s="10">
        <v>0</v>
      </c>
      <c r="R125" s="10">
        <v>1.637</v>
      </c>
      <c r="S125" s="10">
        <v>0</v>
      </c>
      <c r="T125" s="10">
        <v>88.5</v>
      </c>
      <c r="U125" s="10">
        <v>0.95</v>
      </c>
      <c r="V125" s="10">
        <v>1.56</v>
      </c>
    </row>
    <row r="126" spans="1:22" ht="15.75" thickBot="1" x14ac:dyDescent="0.3">
      <c r="A126" s="30"/>
      <c r="B126" s="3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thickBot="1" x14ac:dyDescent="0.3">
      <c r="A127" s="30"/>
      <c r="B127" s="31"/>
      <c r="C127" s="12"/>
      <c r="D127" s="13" t="s">
        <v>32</v>
      </c>
      <c r="E127" s="12">
        <v>500</v>
      </c>
      <c r="F127" s="12">
        <f>F123+F124+F125+F126</f>
        <v>41.58</v>
      </c>
      <c r="G127" s="12">
        <f t="shared" ref="G127:O127" si="24">G126+G125+G124+G123</f>
        <v>33.96</v>
      </c>
      <c r="H127" s="12">
        <f t="shared" si="24"/>
        <v>104.36</v>
      </c>
      <c r="I127" s="12">
        <f t="shared" si="24"/>
        <v>835.02</v>
      </c>
      <c r="J127" s="12">
        <f t="shared" si="24"/>
        <v>0.38400000000000001</v>
      </c>
      <c r="K127" s="12">
        <f t="shared" si="24"/>
        <v>0.31</v>
      </c>
      <c r="L127" s="12">
        <f t="shared" si="24"/>
        <v>17.02</v>
      </c>
      <c r="M127" s="12">
        <f t="shared" si="24"/>
        <v>0</v>
      </c>
      <c r="N127" s="12">
        <f t="shared" si="24"/>
        <v>33.260000000000005</v>
      </c>
      <c r="O127" s="12">
        <f t="shared" si="24"/>
        <v>0.06</v>
      </c>
      <c r="P127" s="12">
        <f>+P126+P125+P124+P123</f>
        <v>621.24</v>
      </c>
      <c r="Q127" s="12">
        <f>Q126+Q125+Q124+Q123</f>
        <v>213.18</v>
      </c>
      <c r="R127" s="12">
        <f>R126+R125+R124+R123</f>
        <v>1.637</v>
      </c>
      <c r="S127" s="12">
        <f>S126+S125+S124+S123</f>
        <v>44.72</v>
      </c>
      <c r="T127" s="12">
        <f>T126+T125+T124++++T123</f>
        <v>156.5</v>
      </c>
      <c r="U127" s="12">
        <f>U126+U125+U124+U123</f>
        <v>0.95</v>
      </c>
      <c r="V127" s="12">
        <f>V126+V125+V124+V123</f>
        <v>2.2200000000000002</v>
      </c>
    </row>
    <row r="128" spans="1:22" ht="23.25" thickBot="1" x14ac:dyDescent="0.3">
      <c r="A128" s="30"/>
      <c r="B128" s="29" t="s">
        <v>33</v>
      </c>
      <c r="C128" s="10">
        <v>3</v>
      </c>
      <c r="D128" s="11" t="s">
        <v>70</v>
      </c>
      <c r="E128" s="10">
        <v>50</v>
      </c>
      <c r="F128" s="10">
        <v>0.95</v>
      </c>
      <c r="G128" s="10">
        <v>4.45</v>
      </c>
      <c r="H128" s="10">
        <v>0.85</v>
      </c>
      <c r="I128" s="10">
        <v>59.5</v>
      </c>
      <c r="J128" s="10">
        <v>2.5000000000000001E-2</v>
      </c>
      <c r="K128" s="10">
        <v>0.01</v>
      </c>
      <c r="L128" s="10">
        <v>3.5</v>
      </c>
      <c r="M128" s="10">
        <v>0</v>
      </c>
      <c r="N128" s="10">
        <v>0</v>
      </c>
      <c r="O128" s="10">
        <v>0</v>
      </c>
      <c r="P128" s="10">
        <v>20.5</v>
      </c>
      <c r="Q128" s="10">
        <v>18.5</v>
      </c>
      <c r="R128" s="10">
        <v>0</v>
      </c>
      <c r="S128" s="10">
        <v>7.5</v>
      </c>
      <c r="T128" s="10">
        <v>213.35</v>
      </c>
      <c r="U128" s="10">
        <v>0.25</v>
      </c>
      <c r="V128" s="10">
        <v>0.35</v>
      </c>
    </row>
    <row r="129" spans="1:22" ht="15.75" thickBot="1" x14ac:dyDescent="0.3">
      <c r="A129" s="30"/>
      <c r="B129" s="30"/>
      <c r="C129" s="10">
        <v>6</v>
      </c>
      <c r="D129" s="11" t="s">
        <v>71</v>
      </c>
      <c r="E129" s="10">
        <v>200</v>
      </c>
      <c r="F129" s="10">
        <v>3.6240000000000001</v>
      </c>
      <c r="G129" s="10">
        <v>8.24</v>
      </c>
      <c r="H129" s="10">
        <v>6.76</v>
      </c>
      <c r="I129" s="10">
        <v>134.32</v>
      </c>
      <c r="J129" s="10">
        <v>6.8000000000000005E-2</v>
      </c>
      <c r="K129" s="10">
        <v>0.08</v>
      </c>
      <c r="L129" s="10">
        <v>8.48</v>
      </c>
      <c r="M129" s="10">
        <v>0</v>
      </c>
      <c r="N129" s="10">
        <v>2.4E-2</v>
      </c>
      <c r="O129" s="10">
        <v>0.224</v>
      </c>
      <c r="P129" s="10">
        <v>38.18</v>
      </c>
      <c r="Q129" s="10">
        <v>113.864</v>
      </c>
      <c r="R129" s="10">
        <v>0.16200000000000001</v>
      </c>
      <c r="S129" s="10">
        <v>29.6</v>
      </c>
      <c r="T129" s="10">
        <v>273.12</v>
      </c>
      <c r="U129" s="10">
        <v>2.44</v>
      </c>
      <c r="V129" s="10">
        <v>4.12</v>
      </c>
    </row>
    <row r="130" spans="1:22" ht="34.5" thickBot="1" x14ac:dyDescent="0.3">
      <c r="A130" s="30"/>
      <c r="B130" s="30"/>
      <c r="C130" s="10">
        <v>35</v>
      </c>
      <c r="D130" s="11" t="s">
        <v>36</v>
      </c>
      <c r="E130" s="10">
        <v>100</v>
      </c>
      <c r="F130" s="14">
        <v>2.12</v>
      </c>
      <c r="G130" s="14">
        <v>4.93</v>
      </c>
      <c r="H130" s="14">
        <v>14.26</v>
      </c>
      <c r="I130" s="14">
        <v>10.3</v>
      </c>
      <c r="J130" s="14">
        <v>5.5E-2</v>
      </c>
      <c r="K130" s="14">
        <v>0.12</v>
      </c>
      <c r="L130" s="14">
        <v>18.25</v>
      </c>
      <c r="M130" s="14">
        <v>0.2</v>
      </c>
      <c r="N130" s="14">
        <v>0.02</v>
      </c>
      <c r="O130" s="14">
        <v>0.127</v>
      </c>
      <c r="P130" s="14">
        <v>8.9</v>
      </c>
      <c r="Q130" s="14">
        <v>49.08</v>
      </c>
      <c r="R130" s="14">
        <v>0.8</v>
      </c>
      <c r="S130" s="14">
        <v>19.05</v>
      </c>
      <c r="T130" s="14">
        <v>284</v>
      </c>
      <c r="U130" s="14">
        <v>0</v>
      </c>
      <c r="V130" s="14">
        <v>0.75</v>
      </c>
    </row>
    <row r="131" spans="1:22" ht="23.25" thickBot="1" x14ac:dyDescent="0.3">
      <c r="A131" s="30"/>
      <c r="B131" s="30"/>
      <c r="C131" s="10">
        <v>30</v>
      </c>
      <c r="D131" s="11" t="s">
        <v>37</v>
      </c>
      <c r="E131" s="10">
        <v>100</v>
      </c>
      <c r="F131" s="10">
        <v>12.63</v>
      </c>
      <c r="G131" s="10">
        <v>10.4</v>
      </c>
      <c r="H131" s="10">
        <v>6.37</v>
      </c>
      <c r="I131" s="10">
        <v>169.37</v>
      </c>
      <c r="J131" s="10">
        <v>0.115</v>
      </c>
      <c r="K131" s="10">
        <v>0.05</v>
      </c>
      <c r="L131" s="10">
        <v>1.44</v>
      </c>
      <c r="M131" s="10">
        <v>0.373</v>
      </c>
      <c r="N131" s="10">
        <v>0.02</v>
      </c>
      <c r="O131" s="10">
        <v>0.05</v>
      </c>
      <c r="P131" s="10">
        <v>8.43</v>
      </c>
      <c r="Q131" s="10">
        <v>124.97</v>
      </c>
      <c r="R131" s="10">
        <v>5.6859999999999999</v>
      </c>
      <c r="S131" s="10">
        <v>22.4</v>
      </c>
      <c r="T131" s="10">
        <v>110</v>
      </c>
      <c r="U131" s="10">
        <v>3.83</v>
      </c>
      <c r="V131" s="10">
        <v>0.86</v>
      </c>
    </row>
    <row r="132" spans="1:22" ht="23.25" thickBot="1" x14ac:dyDescent="0.3">
      <c r="A132" s="30"/>
      <c r="B132" s="30"/>
      <c r="C132" s="10">
        <v>40</v>
      </c>
      <c r="D132" s="11" t="s">
        <v>72</v>
      </c>
      <c r="E132" s="10">
        <v>200</v>
      </c>
      <c r="F132" s="10">
        <v>0.16</v>
      </c>
      <c r="G132" s="10">
        <v>0.12</v>
      </c>
      <c r="H132" s="10">
        <v>16</v>
      </c>
      <c r="I132" s="10">
        <v>46.72</v>
      </c>
      <c r="J132" s="10">
        <v>1.4E-2</v>
      </c>
      <c r="K132" s="10">
        <v>0</v>
      </c>
      <c r="L132" s="10">
        <v>2</v>
      </c>
      <c r="M132" s="10">
        <v>0</v>
      </c>
      <c r="N132" s="10">
        <v>0</v>
      </c>
      <c r="O132" s="10">
        <v>0.16</v>
      </c>
      <c r="P132" s="10">
        <v>15.92</v>
      </c>
      <c r="Q132" s="10">
        <v>6.4</v>
      </c>
      <c r="R132" s="10">
        <v>2.8000000000000001E-2</v>
      </c>
      <c r="S132" s="10">
        <v>6.6</v>
      </c>
      <c r="T132" s="10">
        <v>125.76</v>
      </c>
      <c r="U132" s="10">
        <v>0</v>
      </c>
      <c r="V132" s="10">
        <v>0.94</v>
      </c>
    </row>
    <row r="133" spans="1:22" ht="23.25" thickBot="1" x14ac:dyDescent="0.3">
      <c r="A133" s="30"/>
      <c r="B133" s="30"/>
      <c r="C133" s="10">
        <v>8</v>
      </c>
      <c r="D133" s="11" t="s">
        <v>31</v>
      </c>
      <c r="E133" s="10">
        <v>50</v>
      </c>
      <c r="F133" s="10">
        <v>3.07</v>
      </c>
      <c r="G133" s="10">
        <v>1.07</v>
      </c>
      <c r="H133" s="10">
        <v>20.9</v>
      </c>
      <c r="I133" s="10">
        <v>107.2</v>
      </c>
      <c r="J133" s="10">
        <v>0.121</v>
      </c>
      <c r="K133" s="10">
        <v>0.13</v>
      </c>
      <c r="L133" s="10">
        <v>0</v>
      </c>
      <c r="M133" s="10">
        <v>0</v>
      </c>
      <c r="N133" s="10">
        <v>0</v>
      </c>
      <c r="O133" s="10">
        <v>0.34</v>
      </c>
      <c r="P133" s="10">
        <v>0.01</v>
      </c>
      <c r="Q133" s="10">
        <v>35.1</v>
      </c>
      <c r="R133" s="10">
        <v>11</v>
      </c>
      <c r="S133" s="10">
        <v>14.1</v>
      </c>
      <c r="T133" s="10">
        <v>63</v>
      </c>
      <c r="U133" s="10">
        <v>0</v>
      </c>
      <c r="V133" s="10">
        <v>1.05</v>
      </c>
    </row>
    <row r="134" spans="1:22" ht="15.75" thickBot="1" x14ac:dyDescent="0.3">
      <c r="A134" s="30"/>
      <c r="B134" s="30"/>
      <c r="C134" s="10"/>
      <c r="D134" s="13" t="s">
        <v>32</v>
      </c>
      <c r="E134" s="12">
        <f>E128+E129+E130+E131+E132+E133</f>
        <v>700</v>
      </c>
      <c r="F134" s="12">
        <f t="shared" ref="F134:V134" si="25">F133+F132+F131+F130+F129+F128</f>
        <v>22.553999999999998</v>
      </c>
      <c r="G134" s="12">
        <f t="shared" si="25"/>
        <v>29.209999999999997</v>
      </c>
      <c r="H134" s="12">
        <f t="shared" si="25"/>
        <v>65.139999999999986</v>
      </c>
      <c r="I134" s="12">
        <f t="shared" si="25"/>
        <v>527.41000000000008</v>
      </c>
      <c r="J134" s="12">
        <f t="shared" si="25"/>
        <v>0.39800000000000002</v>
      </c>
      <c r="K134" s="12">
        <f t="shared" si="25"/>
        <v>0.39</v>
      </c>
      <c r="L134" s="12">
        <f t="shared" si="25"/>
        <v>33.67</v>
      </c>
      <c r="M134" s="12">
        <f t="shared" si="25"/>
        <v>0.57299999999999995</v>
      </c>
      <c r="N134" s="12">
        <f t="shared" si="25"/>
        <v>6.4000000000000001E-2</v>
      </c>
      <c r="O134" s="12">
        <f t="shared" si="25"/>
        <v>0.90100000000000002</v>
      </c>
      <c r="P134" s="12">
        <f t="shared" si="25"/>
        <v>91.94</v>
      </c>
      <c r="Q134" s="12">
        <f t="shared" si="25"/>
        <v>347.91399999999999</v>
      </c>
      <c r="R134" s="12">
        <f t="shared" si="25"/>
        <v>17.675999999999998</v>
      </c>
      <c r="S134" s="12">
        <f t="shared" si="25"/>
        <v>99.25</v>
      </c>
      <c r="T134" s="12">
        <f t="shared" si="25"/>
        <v>1069.23</v>
      </c>
      <c r="U134" s="12">
        <f t="shared" si="25"/>
        <v>6.52</v>
      </c>
      <c r="V134" s="12">
        <f t="shared" si="25"/>
        <v>8.07</v>
      </c>
    </row>
    <row r="135" spans="1:22" ht="15.75" thickBot="1" x14ac:dyDescent="0.3">
      <c r="A135" s="30"/>
      <c r="B135" s="30"/>
      <c r="C135" s="10"/>
      <c r="D135" s="13" t="s">
        <v>39</v>
      </c>
      <c r="E135" s="12">
        <f>E127+E134</f>
        <v>1200</v>
      </c>
      <c r="F135" s="12">
        <f t="shared" ref="F135:V135" si="26">F134+F127</f>
        <v>64.134</v>
      </c>
      <c r="G135" s="12">
        <f t="shared" si="26"/>
        <v>63.17</v>
      </c>
      <c r="H135" s="12">
        <f t="shared" si="26"/>
        <v>169.5</v>
      </c>
      <c r="I135" s="12">
        <f t="shared" si="26"/>
        <v>1362.43</v>
      </c>
      <c r="J135" s="12">
        <f t="shared" si="26"/>
        <v>0.78200000000000003</v>
      </c>
      <c r="K135" s="12">
        <f t="shared" si="26"/>
        <v>0.7</v>
      </c>
      <c r="L135" s="12">
        <f t="shared" si="26"/>
        <v>50.69</v>
      </c>
      <c r="M135" s="12">
        <f t="shared" si="26"/>
        <v>0.57299999999999995</v>
      </c>
      <c r="N135" s="12">
        <f t="shared" si="26"/>
        <v>33.324000000000005</v>
      </c>
      <c r="O135" s="12">
        <f t="shared" si="26"/>
        <v>0.96100000000000008</v>
      </c>
      <c r="P135" s="12">
        <f t="shared" si="26"/>
        <v>713.18000000000006</v>
      </c>
      <c r="Q135" s="12">
        <f t="shared" si="26"/>
        <v>561.09400000000005</v>
      </c>
      <c r="R135" s="12">
        <f t="shared" si="26"/>
        <v>19.312999999999999</v>
      </c>
      <c r="S135" s="12">
        <f t="shared" si="26"/>
        <v>143.97</v>
      </c>
      <c r="T135" s="12">
        <f t="shared" si="26"/>
        <v>1225.73</v>
      </c>
      <c r="U135" s="12">
        <f t="shared" si="26"/>
        <v>7.47</v>
      </c>
      <c r="V135" s="12">
        <f t="shared" si="26"/>
        <v>10.290000000000001</v>
      </c>
    </row>
    <row r="136" spans="1:22" ht="23.25" thickBot="1" x14ac:dyDescent="0.3">
      <c r="A136" s="30"/>
      <c r="B136" s="32" t="s">
        <v>40</v>
      </c>
      <c r="C136" s="10">
        <v>15</v>
      </c>
      <c r="D136" s="11" t="s">
        <v>68</v>
      </c>
      <c r="E136" s="10">
        <v>250</v>
      </c>
      <c r="F136" s="10">
        <v>9.9749999999999996</v>
      </c>
      <c r="G136" s="10">
        <v>13.3</v>
      </c>
      <c r="H136" s="10">
        <v>57.06</v>
      </c>
      <c r="I136" s="10">
        <v>389.9</v>
      </c>
      <c r="J136" s="10">
        <v>0.27500000000000002</v>
      </c>
      <c r="K136" s="10">
        <v>0.3</v>
      </c>
      <c r="L136" s="10">
        <v>20.5</v>
      </c>
      <c r="M136" s="10">
        <v>0</v>
      </c>
      <c r="N136" s="10">
        <v>7.4999999999999997E-2</v>
      </c>
      <c r="O136" s="10">
        <v>7.4999999999999997E-2</v>
      </c>
      <c r="P136" s="10">
        <v>249.05</v>
      </c>
      <c r="Q136" s="10">
        <v>266.47500000000002</v>
      </c>
      <c r="R136" s="10">
        <v>0</v>
      </c>
      <c r="S136" s="10">
        <v>55.9</v>
      </c>
      <c r="T136" s="10">
        <v>68</v>
      </c>
      <c r="U136" s="10">
        <v>0</v>
      </c>
      <c r="V136" s="10">
        <v>0.8</v>
      </c>
    </row>
    <row r="137" spans="1:22" ht="23.25" thickBot="1" x14ac:dyDescent="0.3">
      <c r="A137" s="30"/>
      <c r="B137" s="30"/>
      <c r="C137" s="10">
        <v>45</v>
      </c>
      <c r="D137" s="11" t="s">
        <v>69</v>
      </c>
      <c r="E137" s="10">
        <v>200</v>
      </c>
      <c r="F137" s="10">
        <v>0</v>
      </c>
      <c r="G137" s="10">
        <v>0</v>
      </c>
      <c r="H137" s="10">
        <v>9.98</v>
      </c>
      <c r="I137" s="10">
        <v>39.9</v>
      </c>
      <c r="J137" s="10">
        <v>0.02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0.02</v>
      </c>
    </row>
    <row r="138" spans="1:22" ht="34.5" thickBot="1" x14ac:dyDescent="0.3">
      <c r="A138" s="30"/>
      <c r="B138" s="30"/>
      <c r="C138" s="10">
        <v>61</v>
      </c>
      <c r="D138" s="11" t="s">
        <v>45</v>
      </c>
      <c r="E138" s="10">
        <v>100</v>
      </c>
      <c r="F138" s="10">
        <v>33.6</v>
      </c>
      <c r="G138" s="10">
        <v>23.32</v>
      </c>
      <c r="H138" s="10">
        <v>48.72</v>
      </c>
      <c r="I138" s="10">
        <v>483.2</v>
      </c>
      <c r="J138" s="10">
        <v>8.8999999999999996E-2</v>
      </c>
      <c r="K138" s="10">
        <v>0.1</v>
      </c>
      <c r="L138" s="10">
        <v>0.62</v>
      </c>
      <c r="M138" s="10">
        <v>0</v>
      </c>
      <c r="N138" s="10">
        <v>33.200000000000003</v>
      </c>
      <c r="O138" s="10">
        <v>0</v>
      </c>
      <c r="P138" s="10">
        <v>422</v>
      </c>
      <c r="Q138" s="10">
        <v>0</v>
      </c>
      <c r="R138" s="10">
        <v>1.637</v>
      </c>
      <c r="S138" s="10">
        <v>0</v>
      </c>
      <c r="T138" s="10">
        <v>88.5</v>
      </c>
      <c r="U138" s="10">
        <v>0.95</v>
      </c>
      <c r="V138" s="10">
        <v>1.56</v>
      </c>
    </row>
    <row r="139" spans="1:22" ht="15.75" thickBot="1" x14ac:dyDescent="0.3">
      <c r="A139" s="30"/>
      <c r="B139" s="3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thickBot="1" x14ac:dyDescent="0.3">
      <c r="A140" s="30"/>
      <c r="B140" s="30"/>
      <c r="C140" s="12"/>
      <c r="D140" s="13" t="s">
        <v>32</v>
      </c>
      <c r="E140" s="12">
        <f t="shared" ref="E140:V140" si="27">E139+E138+E137+E136</f>
        <v>550</v>
      </c>
      <c r="F140" s="12">
        <f t="shared" si="27"/>
        <v>43.575000000000003</v>
      </c>
      <c r="G140" s="12">
        <f t="shared" si="27"/>
        <v>36.620000000000005</v>
      </c>
      <c r="H140" s="12">
        <f t="shared" si="27"/>
        <v>115.76</v>
      </c>
      <c r="I140" s="12">
        <f t="shared" si="27"/>
        <v>913</v>
      </c>
      <c r="J140" s="12">
        <f t="shared" si="27"/>
        <v>0.38400000000000001</v>
      </c>
      <c r="K140" s="12">
        <f t="shared" si="27"/>
        <v>0.4</v>
      </c>
      <c r="L140" s="12">
        <f t="shared" si="27"/>
        <v>21.12</v>
      </c>
      <c r="M140" s="12">
        <f t="shared" si="27"/>
        <v>0</v>
      </c>
      <c r="N140" s="12">
        <f t="shared" si="27"/>
        <v>33.275000000000006</v>
      </c>
      <c r="O140" s="12">
        <f t="shared" si="27"/>
        <v>7.4999999999999997E-2</v>
      </c>
      <c r="P140" s="12">
        <f t="shared" si="27"/>
        <v>671.05</v>
      </c>
      <c r="Q140" s="12">
        <f t="shared" si="27"/>
        <v>266.47500000000002</v>
      </c>
      <c r="R140" s="12">
        <f t="shared" si="27"/>
        <v>1.637</v>
      </c>
      <c r="S140" s="12">
        <f t="shared" si="27"/>
        <v>55.9</v>
      </c>
      <c r="T140" s="12">
        <f t="shared" si="27"/>
        <v>156.5</v>
      </c>
      <c r="U140" s="12">
        <f t="shared" si="27"/>
        <v>0.95</v>
      </c>
      <c r="V140" s="12">
        <f t="shared" si="27"/>
        <v>2.38</v>
      </c>
    </row>
    <row r="141" spans="1:22" ht="23.25" thickBot="1" x14ac:dyDescent="0.3">
      <c r="B141" s="29" t="s">
        <v>41</v>
      </c>
      <c r="C141" s="10">
        <v>3</v>
      </c>
      <c r="D141" s="11" t="s">
        <v>70</v>
      </c>
      <c r="E141" s="10">
        <v>50</v>
      </c>
      <c r="F141" s="10">
        <v>0.95</v>
      </c>
      <c r="G141" s="10">
        <v>4.45</v>
      </c>
      <c r="H141" s="10">
        <v>0.85</v>
      </c>
      <c r="I141" s="10">
        <v>59.5</v>
      </c>
      <c r="J141" s="10">
        <v>2.5000000000000001E-2</v>
      </c>
      <c r="K141" s="10">
        <v>0.01</v>
      </c>
      <c r="L141" s="10">
        <v>3.5</v>
      </c>
      <c r="M141" s="10">
        <v>0</v>
      </c>
      <c r="N141" s="10">
        <v>0</v>
      </c>
      <c r="O141" s="10">
        <v>0</v>
      </c>
      <c r="P141" s="10">
        <v>20.5</v>
      </c>
      <c r="Q141" s="10">
        <v>18.5</v>
      </c>
      <c r="R141" s="10">
        <v>0</v>
      </c>
      <c r="S141" s="10">
        <v>7.5</v>
      </c>
      <c r="T141" s="10">
        <v>213.35</v>
      </c>
      <c r="U141" s="10">
        <v>0.25</v>
      </c>
      <c r="V141" s="10">
        <v>0.35</v>
      </c>
    </row>
    <row r="142" spans="1:22" ht="15.75" thickBot="1" x14ac:dyDescent="0.3">
      <c r="B142" s="30"/>
      <c r="C142" s="10">
        <v>6</v>
      </c>
      <c r="D142" s="11" t="s">
        <v>71</v>
      </c>
      <c r="E142" s="10">
        <v>250</v>
      </c>
      <c r="F142" s="10">
        <v>4.53</v>
      </c>
      <c r="G142" s="10">
        <v>10.3</v>
      </c>
      <c r="H142" s="10">
        <v>8.4499999999999993</v>
      </c>
      <c r="I142" s="10">
        <v>167.9</v>
      </c>
      <c r="J142" s="10">
        <v>8.5000000000000006E-2</v>
      </c>
      <c r="K142" s="10">
        <v>0.1</v>
      </c>
      <c r="L142" s="10">
        <v>10.6</v>
      </c>
      <c r="M142" s="10">
        <v>0</v>
      </c>
      <c r="N142" s="10">
        <v>0.03</v>
      </c>
      <c r="O142" s="10">
        <v>0.28000000000000003</v>
      </c>
      <c r="P142" s="10">
        <v>47.73</v>
      </c>
      <c r="Q142" s="10">
        <v>142.33000000000001</v>
      </c>
      <c r="R142" s="10">
        <v>0.20300000000000001</v>
      </c>
      <c r="S142" s="10">
        <v>37</v>
      </c>
      <c r="T142" s="10">
        <v>341.4</v>
      </c>
      <c r="U142" s="10">
        <v>3.05</v>
      </c>
      <c r="V142" s="10">
        <v>5.15</v>
      </c>
    </row>
    <row r="143" spans="1:22" ht="34.5" thickBot="1" x14ac:dyDescent="0.3">
      <c r="B143" s="30"/>
      <c r="C143" s="10">
        <v>35</v>
      </c>
      <c r="D143" s="11" t="s">
        <v>36</v>
      </c>
      <c r="E143" s="10">
        <v>150</v>
      </c>
      <c r="F143" s="10">
        <v>3.19</v>
      </c>
      <c r="G143" s="10">
        <v>7.4</v>
      </c>
      <c r="H143" s="10">
        <v>21.4</v>
      </c>
      <c r="I143" s="10">
        <v>165.46</v>
      </c>
      <c r="J143" s="10">
        <v>0.08</v>
      </c>
      <c r="K143" s="10">
        <v>0.19</v>
      </c>
      <c r="L143" s="10">
        <v>27.15</v>
      </c>
      <c r="M143" s="10">
        <v>0.3</v>
      </c>
      <c r="N143" s="10">
        <v>0.03</v>
      </c>
      <c r="O143" s="10">
        <v>0.19</v>
      </c>
      <c r="P143" s="10">
        <v>13.35</v>
      </c>
      <c r="Q143" s="10">
        <v>73.63</v>
      </c>
      <c r="R143" s="10">
        <v>1.2</v>
      </c>
      <c r="S143" s="10">
        <v>28.58</v>
      </c>
      <c r="T143" s="10">
        <v>426</v>
      </c>
      <c r="U143" s="10">
        <v>0</v>
      </c>
      <c r="V143" s="10">
        <v>1.133</v>
      </c>
    </row>
    <row r="144" spans="1:22" ht="23.25" thickBot="1" x14ac:dyDescent="0.3">
      <c r="B144" s="30"/>
      <c r="C144" s="10">
        <v>30</v>
      </c>
      <c r="D144" s="11" t="s">
        <v>37</v>
      </c>
      <c r="E144" s="10">
        <v>100</v>
      </c>
      <c r="F144" s="10">
        <v>12.63</v>
      </c>
      <c r="G144" s="10">
        <v>10.4</v>
      </c>
      <c r="H144" s="10">
        <v>6.37</v>
      </c>
      <c r="I144" s="10">
        <v>169.37</v>
      </c>
      <c r="J144" s="10">
        <v>0.115</v>
      </c>
      <c r="K144" s="10">
        <v>0.05</v>
      </c>
      <c r="L144" s="10">
        <v>1.44</v>
      </c>
      <c r="M144" s="10">
        <v>0.373</v>
      </c>
      <c r="N144" s="10">
        <v>0.02</v>
      </c>
      <c r="O144" s="10">
        <v>0.05</v>
      </c>
      <c r="P144" s="10">
        <v>8.43</v>
      </c>
      <c r="Q144" s="10">
        <v>124.97</v>
      </c>
      <c r="R144" s="10">
        <v>5.6859999999999999</v>
      </c>
      <c r="S144" s="10">
        <v>22.4</v>
      </c>
      <c r="T144" s="10">
        <v>110</v>
      </c>
      <c r="U144" s="10">
        <v>3.83</v>
      </c>
      <c r="V144" s="10">
        <v>0.86</v>
      </c>
    </row>
    <row r="145" spans="1:22" ht="23.25" thickBot="1" x14ac:dyDescent="0.3">
      <c r="B145" s="30"/>
      <c r="C145" s="10">
        <v>40</v>
      </c>
      <c r="D145" s="11" t="s">
        <v>72</v>
      </c>
      <c r="E145" s="10">
        <v>200</v>
      </c>
      <c r="F145" s="10">
        <v>0.16</v>
      </c>
      <c r="G145" s="10">
        <v>0.12</v>
      </c>
      <c r="H145" s="10">
        <v>16</v>
      </c>
      <c r="I145" s="10">
        <v>46.72</v>
      </c>
      <c r="J145" s="10">
        <v>1.4E-2</v>
      </c>
      <c r="K145" s="10">
        <v>0</v>
      </c>
      <c r="L145" s="10">
        <v>2</v>
      </c>
      <c r="M145" s="10">
        <v>0</v>
      </c>
      <c r="N145" s="10">
        <v>0</v>
      </c>
      <c r="O145" s="10">
        <v>0.16</v>
      </c>
      <c r="P145" s="10">
        <v>15.92</v>
      </c>
      <c r="Q145" s="10">
        <v>6.4</v>
      </c>
      <c r="R145" s="10">
        <v>2.8000000000000001E-2</v>
      </c>
      <c r="S145" s="10">
        <v>6.6</v>
      </c>
      <c r="T145" s="10">
        <v>125.76</v>
      </c>
      <c r="U145" s="10">
        <v>0</v>
      </c>
      <c r="V145" s="10">
        <v>0.94</v>
      </c>
    </row>
    <row r="146" spans="1:22" ht="23.25" thickBot="1" x14ac:dyDescent="0.3">
      <c r="B146" s="30"/>
      <c r="C146" s="10">
        <v>8</v>
      </c>
      <c r="D146" s="11" t="s">
        <v>31</v>
      </c>
      <c r="E146" s="10">
        <v>50</v>
      </c>
      <c r="F146" s="10">
        <v>3.07</v>
      </c>
      <c r="G146" s="10">
        <v>1.07</v>
      </c>
      <c r="H146" s="10">
        <v>20.9</v>
      </c>
      <c r="I146" s="10">
        <v>107.2</v>
      </c>
      <c r="J146" s="10">
        <v>0.121</v>
      </c>
      <c r="K146" s="10">
        <v>0.13</v>
      </c>
      <c r="L146" s="10">
        <v>0</v>
      </c>
      <c r="M146" s="10">
        <v>0</v>
      </c>
      <c r="N146" s="10">
        <v>0</v>
      </c>
      <c r="O146" s="10">
        <v>0.34</v>
      </c>
      <c r="P146" s="10">
        <v>0.01</v>
      </c>
      <c r="Q146" s="10">
        <v>35.1</v>
      </c>
      <c r="R146" s="10">
        <v>11</v>
      </c>
      <c r="S146" s="10">
        <v>14.1</v>
      </c>
      <c r="T146" s="10">
        <v>63</v>
      </c>
      <c r="U146" s="10">
        <v>0</v>
      </c>
      <c r="V146" s="10">
        <v>1.05</v>
      </c>
    </row>
    <row r="147" spans="1:22" ht="15.75" thickBot="1" x14ac:dyDescent="0.3">
      <c r="B147" s="30"/>
      <c r="C147" s="10"/>
      <c r="D147" s="13" t="s">
        <v>32</v>
      </c>
      <c r="E147" s="12">
        <f>E141+E142+E143+E144+E145+E146</f>
        <v>800</v>
      </c>
      <c r="F147" s="12">
        <f t="shared" ref="F147:V147" si="28">F146+F145+F144+F143+F142+F141</f>
        <v>24.53</v>
      </c>
      <c r="G147" s="12">
        <f t="shared" si="28"/>
        <v>33.74</v>
      </c>
      <c r="H147" s="12">
        <f t="shared" si="28"/>
        <v>73.969999999999985</v>
      </c>
      <c r="I147" s="12">
        <f t="shared" si="28"/>
        <v>716.15</v>
      </c>
      <c r="J147" s="12">
        <f t="shared" si="28"/>
        <v>0.44000000000000006</v>
      </c>
      <c r="K147" s="12">
        <f t="shared" si="28"/>
        <v>0.48</v>
      </c>
      <c r="L147" s="12">
        <f t="shared" si="28"/>
        <v>44.69</v>
      </c>
      <c r="M147" s="12">
        <f t="shared" si="28"/>
        <v>0.67300000000000004</v>
      </c>
      <c r="N147" s="12">
        <f t="shared" si="28"/>
        <v>0.08</v>
      </c>
      <c r="O147" s="12">
        <f t="shared" si="28"/>
        <v>1.02</v>
      </c>
      <c r="P147" s="12">
        <f t="shared" si="28"/>
        <v>105.94</v>
      </c>
      <c r="Q147" s="12">
        <f t="shared" si="28"/>
        <v>400.93</v>
      </c>
      <c r="R147" s="12">
        <f t="shared" si="28"/>
        <v>18.116999999999997</v>
      </c>
      <c r="S147" s="12">
        <f t="shared" si="28"/>
        <v>116.17999999999999</v>
      </c>
      <c r="T147" s="12">
        <f t="shared" si="28"/>
        <v>1279.5099999999998</v>
      </c>
      <c r="U147" s="12">
        <f t="shared" si="28"/>
        <v>7.13</v>
      </c>
      <c r="V147" s="12">
        <f t="shared" si="28"/>
        <v>9.4830000000000005</v>
      </c>
    </row>
    <row r="148" spans="1:22" ht="15.75" thickBot="1" x14ac:dyDescent="0.3">
      <c r="C148" s="12"/>
      <c r="D148" s="13" t="s">
        <v>39</v>
      </c>
      <c r="E148" s="12">
        <f>E140+E147</f>
        <v>1350</v>
      </c>
      <c r="F148" s="12">
        <f t="shared" ref="F148:V148" si="29">F147+F140</f>
        <v>68.105000000000004</v>
      </c>
      <c r="G148" s="12">
        <f t="shared" si="29"/>
        <v>70.360000000000014</v>
      </c>
      <c r="H148" s="12">
        <f t="shared" si="29"/>
        <v>189.73</v>
      </c>
      <c r="I148" s="12">
        <f t="shared" si="29"/>
        <v>1629.15</v>
      </c>
      <c r="J148" s="12">
        <f t="shared" si="29"/>
        <v>0.82400000000000007</v>
      </c>
      <c r="K148" s="12">
        <f t="shared" si="29"/>
        <v>0.88</v>
      </c>
      <c r="L148" s="12">
        <f t="shared" si="29"/>
        <v>65.81</v>
      </c>
      <c r="M148" s="12">
        <f t="shared" si="29"/>
        <v>0.67300000000000004</v>
      </c>
      <c r="N148" s="12">
        <f t="shared" si="29"/>
        <v>33.355000000000004</v>
      </c>
      <c r="O148" s="12">
        <f t="shared" si="29"/>
        <v>1.095</v>
      </c>
      <c r="P148" s="12">
        <f t="shared" si="29"/>
        <v>776.99</v>
      </c>
      <c r="Q148" s="12">
        <f t="shared" si="29"/>
        <v>667.40499999999997</v>
      </c>
      <c r="R148" s="12">
        <f t="shared" si="29"/>
        <v>19.753999999999998</v>
      </c>
      <c r="S148" s="12">
        <f t="shared" si="29"/>
        <v>172.07999999999998</v>
      </c>
      <c r="T148" s="12">
        <f t="shared" si="29"/>
        <v>1436.0099999999998</v>
      </c>
      <c r="U148" s="12">
        <f t="shared" si="29"/>
        <v>8.08</v>
      </c>
      <c r="V148" s="12">
        <f t="shared" si="29"/>
        <v>11.863</v>
      </c>
    </row>
    <row r="149" spans="1:22" ht="15.75" thickBot="1" x14ac:dyDescent="0.3"/>
    <row r="150" spans="1:22" ht="15.75" thickBot="1" x14ac:dyDescent="0.3">
      <c r="A150" s="33" t="s">
        <v>3</v>
      </c>
      <c r="B150" s="34"/>
      <c r="C150" s="37" t="s">
        <v>4</v>
      </c>
      <c r="D150" s="37" t="s">
        <v>5</v>
      </c>
      <c r="E150" s="7" t="s">
        <v>6</v>
      </c>
      <c r="F150" s="26" t="s">
        <v>7</v>
      </c>
      <c r="G150" s="27"/>
      <c r="H150" s="28"/>
      <c r="I150" s="39" t="s">
        <v>8</v>
      </c>
      <c r="J150" s="8"/>
      <c r="K150" s="41" t="s">
        <v>9</v>
      </c>
      <c r="L150" s="42"/>
      <c r="M150" s="42"/>
      <c r="N150" s="42"/>
      <c r="O150" s="43"/>
      <c r="P150" s="26" t="s">
        <v>10</v>
      </c>
      <c r="Q150" s="27"/>
      <c r="R150" s="27"/>
      <c r="S150" s="27"/>
      <c r="T150" s="27"/>
      <c r="U150" s="27"/>
      <c r="V150" s="28"/>
    </row>
    <row r="151" spans="1:22" ht="15.75" thickBot="1" x14ac:dyDescent="0.3">
      <c r="A151" s="35"/>
      <c r="B151" s="36"/>
      <c r="C151" s="38"/>
      <c r="D151" s="38"/>
      <c r="E151" s="9"/>
      <c r="F151" s="9" t="s">
        <v>11</v>
      </c>
      <c r="G151" s="9" t="s">
        <v>12</v>
      </c>
      <c r="H151" s="9" t="s">
        <v>13</v>
      </c>
      <c r="I151" s="40"/>
      <c r="J151" s="9" t="s">
        <v>14</v>
      </c>
      <c r="K151" s="9" t="s">
        <v>15</v>
      </c>
      <c r="L151" s="9" t="s">
        <v>16</v>
      </c>
      <c r="M151" s="9" t="s">
        <v>17</v>
      </c>
      <c r="N151" s="9" t="s">
        <v>18</v>
      </c>
      <c r="O151" s="9" t="s">
        <v>19</v>
      </c>
      <c r="P151" s="9" t="s">
        <v>20</v>
      </c>
      <c r="Q151" s="9" t="s">
        <v>21</v>
      </c>
      <c r="R151" s="9" t="s">
        <v>22</v>
      </c>
      <c r="S151" s="9" t="s">
        <v>23</v>
      </c>
      <c r="T151" s="9" t="s">
        <v>24</v>
      </c>
      <c r="U151" s="9" t="s">
        <v>25</v>
      </c>
      <c r="V151" s="9" t="s">
        <v>26</v>
      </c>
    </row>
    <row r="152" spans="1:22" ht="23.25" thickBot="1" x14ac:dyDescent="0.3">
      <c r="A152" s="29" t="s">
        <v>73</v>
      </c>
      <c r="B152" s="29" t="s">
        <v>28</v>
      </c>
      <c r="C152" s="10">
        <v>14</v>
      </c>
      <c r="D152" s="11" t="s">
        <v>74</v>
      </c>
      <c r="E152" s="10">
        <v>230</v>
      </c>
      <c r="F152" s="10">
        <v>11.27</v>
      </c>
      <c r="G152" s="10">
        <v>13.5</v>
      </c>
      <c r="H152" s="10">
        <v>37.69</v>
      </c>
      <c r="I152" s="10">
        <v>318.25</v>
      </c>
      <c r="J152" s="10">
        <v>0.05</v>
      </c>
      <c r="K152" s="10">
        <v>0.39100000000000001</v>
      </c>
      <c r="L152" s="10">
        <v>17.940000000000001</v>
      </c>
      <c r="M152" s="10">
        <v>0</v>
      </c>
      <c r="N152" s="10">
        <v>2.3E-2</v>
      </c>
      <c r="O152" s="10">
        <v>6.9000000000000006E-2</v>
      </c>
      <c r="P152" s="10">
        <v>2.56</v>
      </c>
      <c r="Q152" s="10">
        <v>158.77000000000001</v>
      </c>
      <c r="R152" s="10">
        <v>0</v>
      </c>
      <c r="S152" s="10">
        <v>61.98</v>
      </c>
      <c r="T152" s="10">
        <v>858</v>
      </c>
      <c r="U152" s="10">
        <v>0</v>
      </c>
      <c r="V152" s="10">
        <v>1.748</v>
      </c>
    </row>
    <row r="153" spans="1:22" ht="23.25" thickBot="1" x14ac:dyDescent="0.3">
      <c r="A153" s="30"/>
      <c r="B153" s="30"/>
      <c r="C153" s="10">
        <v>45</v>
      </c>
      <c r="D153" s="11" t="s">
        <v>69</v>
      </c>
      <c r="E153" s="10">
        <v>200</v>
      </c>
      <c r="F153" s="10">
        <v>0</v>
      </c>
      <c r="G153" s="10">
        <v>0</v>
      </c>
      <c r="H153" s="10">
        <v>9.98</v>
      </c>
      <c r="I153" s="10">
        <v>39.9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0.02</v>
      </c>
    </row>
    <row r="154" spans="1:22" ht="23.25" thickBot="1" x14ac:dyDescent="0.3">
      <c r="A154" s="30"/>
      <c r="B154" s="30"/>
      <c r="C154" s="10">
        <v>60</v>
      </c>
      <c r="D154" s="11" t="s">
        <v>75</v>
      </c>
      <c r="E154" s="10">
        <v>75</v>
      </c>
      <c r="F154" s="10">
        <v>10.1</v>
      </c>
      <c r="G154" s="10">
        <v>10.69</v>
      </c>
      <c r="H154" s="10">
        <v>4.47</v>
      </c>
      <c r="I154" s="10">
        <v>153.59</v>
      </c>
      <c r="J154" s="10">
        <v>0.25</v>
      </c>
      <c r="K154" s="10">
        <v>0.06</v>
      </c>
      <c r="L154" s="10">
        <v>0</v>
      </c>
      <c r="M154" s="10">
        <v>1.35</v>
      </c>
      <c r="N154" s="10">
        <v>0.18</v>
      </c>
      <c r="O154" s="10">
        <v>1.6</v>
      </c>
      <c r="P154" s="10">
        <v>40.159999999999997</v>
      </c>
      <c r="Q154" s="10">
        <v>139.6</v>
      </c>
      <c r="R154" s="10">
        <v>0</v>
      </c>
      <c r="S154" s="10">
        <v>10.47</v>
      </c>
      <c r="T154" s="10">
        <v>0</v>
      </c>
      <c r="U154" s="10">
        <v>0</v>
      </c>
      <c r="V154" s="10">
        <v>1.66</v>
      </c>
    </row>
    <row r="155" spans="1:22" ht="15.75" thickBot="1" x14ac:dyDescent="0.3">
      <c r="A155" s="30"/>
      <c r="B155" s="3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thickBot="1" x14ac:dyDescent="0.3">
      <c r="A156" s="30"/>
      <c r="B156" s="31"/>
      <c r="C156" s="12"/>
      <c r="D156" s="13" t="s">
        <v>32</v>
      </c>
      <c r="E156" s="12">
        <f>E155+E154+E153+E152</f>
        <v>505</v>
      </c>
      <c r="F156" s="12">
        <f>F152+F153+F154+F155</f>
        <v>21.369999999999997</v>
      </c>
      <c r="G156" s="12">
        <f t="shared" ref="G156:O156" si="30">G155+G154+G153+G152</f>
        <v>24.189999999999998</v>
      </c>
      <c r="H156" s="12">
        <f t="shared" si="30"/>
        <v>52.14</v>
      </c>
      <c r="I156" s="12">
        <f t="shared" si="30"/>
        <v>511.74</v>
      </c>
      <c r="J156" s="12">
        <f t="shared" si="30"/>
        <v>0.3</v>
      </c>
      <c r="K156" s="12">
        <f t="shared" si="30"/>
        <v>0.45100000000000001</v>
      </c>
      <c r="L156" s="12">
        <f t="shared" si="30"/>
        <v>17.940000000000001</v>
      </c>
      <c r="M156" s="12">
        <f t="shared" si="30"/>
        <v>1.35</v>
      </c>
      <c r="N156" s="12">
        <f t="shared" si="30"/>
        <v>0.20299999999999999</v>
      </c>
      <c r="O156" s="12">
        <f t="shared" si="30"/>
        <v>1.669</v>
      </c>
      <c r="P156" s="12">
        <f>+P155+P154+P153+P152</f>
        <v>42.72</v>
      </c>
      <c r="Q156" s="12">
        <f>Q155+Q154+Q153+Q152</f>
        <v>298.37</v>
      </c>
      <c r="R156" s="12">
        <f>R155+R154+R153+R152</f>
        <v>0</v>
      </c>
      <c r="S156" s="12">
        <f>S155+S154+S153+S152</f>
        <v>72.45</v>
      </c>
      <c r="T156" s="12">
        <f>T155+T154+T153++++T152</f>
        <v>858</v>
      </c>
      <c r="U156" s="12">
        <f>U155+U154+U153+U152</f>
        <v>0</v>
      </c>
      <c r="V156" s="12">
        <f>V155+V154+V153+V152</f>
        <v>3.4279999999999999</v>
      </c>
    </row>
    <row r="157" spans="1:22" ht="34.5" thickBot="1" x14ac:dyDescent="0.3">
      <c r="A157" s="30"/>
      <c r="B157" s="29" t="s">
        <v>33</v>
      </c>
      <c r="C157" s="10">
        <v>5</v>
      </c>
      <c r="D157" s="11" t="s">
        <v>46</v>
      </c>
      <c r="E157" s="10">
        <v>50</v>
      </c>
      <c r="F157" s="10">
        <v>1.55</v>
      </c>
      <c r="G157" s="10">
        <v>0.1</v>
      </c>
      <c r="H157" s="10">
        <v>3.25</v>
      </c>
      <c r="I157" s="10">
        <v>20</v>
      </c>
      <c r="J157" s="10">
        <v>2.5000000000000001E-2</v>
      </c>
      <c r="K157" s="10">
        <v>2.5000000000000001E-2</v>
      </c>
      <c r="L157" s="10">
        <v>5</v>
      </c>
      <c r="M157" s="10">
        <v>0</v>
      </c>
      <c r="N157" s="10">
        <v>25</v>
      </c>
      <c r="O157" s="10">
        <v>0.1</v>
      </c>
      <c r="P157" s="10">
        <v>10</v>
      </c>
      <c r="Q157" s="10">
        <v>31</v>
      </c>
      <c r="R157" s="10">
        <v>0.95</v>
      </c>
      <c r="S157" s="10">
        <v>10.5</v>
      </c>
      <c r="T157" s="10">
        <v>49.5</v>
      </c>
      <c r="U157" s="10">
        <v>0.35</v>
      </c>
      <c r="V157" s="10">
        <v>0.35</v>
      </c>
    </row>
    <row r="158" spans="1:22" ht="23.25" thickBot="1" x14ac:dyDescent="0.3">
      <c r="A158" s="30"/>
      <c r="B158" s="30"/>
      <c r="C158" s="10">
        <v>12</v>
      </c>
      <c r="D158" s="11" t="s">
        <v>76</v>
      </c>
      <c r="E158" s="10">
        <v>200</v>
      </c>
      <c r="F158" s="10">
        <v>5.37</v>
      </c>
      <c r="G158" s="10">
        <v>3.68</v>
      </c>
      <c r="H158" s="10">
        <v>7.04</v>
      </c>
      <c r="I158" s="10">
        <v>117.68</v>
      </c>
      <c r="J158" s="10">
        <v>0.08</v>
      </c>
      <c r="K158" s="10">
        <v>0.08</v>
      </c>
      <c r="L158" s="10">
        <v>9.7200000000000006</v>
      </c>
      <c r="M158" s="10">
        <v>0</v>
      </c>
      <c r="N158" s="10">
        <v>2.4E-2</v>
      </c>
      <c r="O158" s="10">
        <v>0.376</v>
      </c>
      <c r="P158" s="10">
        <v>39.6</v>
      </c>
      <c r="Q158" s="10">
        <v>139.416</v>
      </c>
      <c r="R158" s="10">
        <v>0</v>
      </c>
      <c r="S158" s="10">
        <v>30.16</v>
      </c>
      <c r="T158" s="10">
        <v>424</v>
      </c>
      <c r="U158" s="10">
        <v>17.600000000000001</v>
      </c>
      <c r="V158" s="10">
        <v>0.93600000000000005</v>
      </c>
    </row>
    <row r="159" spans="1:22" ht="34.5" thickBot="1" x14ac:dyDescent="0.3">
      <c r="A159" s="30"/>
      <c r="B159" s="30"/>
      <c r="C159" s="10">
        <v>74</v>
      </c>
      <c r="D159" s="11" t="s">
        <v>77</v>
      </c>
      <c r="E159" s="10">
        <v>150</v>
      </c>
      <c r="F159" s="10">
        <v>3</v>
      </c>
      <c r="G159" s="10">
        <v>4.2699999999999996</v>
      </c>
      <c r="H159" s="10">
        <v>14.6</v>
      </c>
      <c r="I159" s="10">
        <v>175.4</v>
      </c>
      <c r="J159" s="10">
        <v>0.45</v>
      </c>
      <c r="K159" s="10">
        <v>0.05</v>
      </c>
      <c r="L159" s="10">
        <v>0</v>
      </c>
      <c r="M159" s="10">
        <v>0</v>
      </c>
      <c r="N159" s="10">
        <v>0</v>
      </c>
      <c r="O159" s="10">
        <v>0</v>
      </c>
      <c r="P159" s="10">
        <v>20.76</v>
      </c>
      <c r="Q159" s="10">
        <v>0</v>
      </c>
      <c r="R159" s="10">
        <v>12.6</v>
      </c>
      <c r="S159" s="10">
        <v>0</v>
      </c>
      <c r="T159" s="10">
        <v>480</v>
      </c>
      <c r="U159" s="10">
        <v>0</v>
      </c>
      <c r="V159" s="10">
        <v>2</v>
      </c>
    </row>
    <row r="160" spans="1:22" ht="23.25" thickBot="1" x14ac:dyDescent="0.3">
      <c r="A160" s="30"/>
      <c r="B160" s="30"/>
      <c r="C160" s="10">
        <v>18</v>
      </c>
      <c r="D160" s="11" t="s">
        <v>78</v>
      </c>
      <c r="E160" s="10">
        <v>40</v>
      </c>
      <c r="F160" s="10">
        <v>5.08</v>
      </c>
      <c r="G160" s="10">
        <v>4.5999999999999996</v>
      </c>
      <c r="H160" s="10">
        <v>0.28000000000000003</v>
      </c>
      <c r="I160" s="10">
        <v>62.8</v>
      </c>
      <c r="J160" s="10">
        <v>0.17599999999999999</v>
      </c>
      <c r="K160" s="10">
        <v>2.8000000000000001E-2</v>
      </c>
      <c r="L160" s="10">
        <v>0</v>
      </c>
      <c r="M160" s="10">
        <v>0</v>
      </c>
      <c r="N160" s="10">
        <v>1</v>
      </c>
      <c r="O160" s="10">
        <v>0</v>
      </c>
      <c r="P160" s="10">
        <v>22</v>
      </c>
      <c r="Q160" s="10">
        <v>76.8</v>
      </c>
      <c r="R160" s="10">
        <v>12.8</v>
      </c>
      <c r="S160" s="10">
        <v>4.82</v>
      </c>
      <c r="T160" s="10">
        <v>56.56</v>
      </c>
      <c r="U160" s="10">
        <v>8.08</v>
      </c>
      <c r="V160" s="10">
        <v>1</v>
      </c>
    </row>
    <row r="161" spans="1:22" ht="23.25" thickBot="1" x14ac:dyDescent="0.3">
      <c r="A161" s="30"/>
      <c r="B161" s="30"/>
      <c r="C161" s="10">
        <v>309</v>
      </c>
      <c r="D161" s="11" t="s">
        <v>79</v>
      </c>
      <c r="E161" s="10">
        <v>100</v>
      </c>
      <c r="F161" s="10">
        <v>17.66</v>
      </c>
      <c r="G161" s="10">
        <v>16.11</v>
      </c>
      <c r="H161" s="10">
        <v>14.9</v>
      </c>
      <c r="I161" s="10">
        <v>275.23</v>
      </c>
      <c r="J161" s="10">
        <v>8.4000000000000005E-2</v>
      </c>
      <c r="K161" s="10">
        <v>0.08</v>
      </c>
      <c r="L161" s="10">
        <v>1.39</v>
      </c>
      <c r="M161" s="10">
        <v>0.13700000000000001</v>
      </c>
      <c r="N161" s="10">
        <v>0</v>
      </c>
      <c r="O161" s="10">
        <v>0</v>
      </c>
      <c r="P161" s="10">
        <v>46.78</v>
      </c>
      <c r="Q161" s="10">
        <v>0</v>
      </c>
      <c r="R161" s="10">
        <v>1.982</v>
      </c>
      <c r="S161" s="10">
        <v>19.25</v>
      </c>
      <c r="T161" s="10">
        <v>214</v>
      </c>
      <c r="U161" s="10">
        <v>5.17</v>
      </c>
      <c r="V161" s="10">
        <v>1.44</v>
      </c>
    </row>
    <row r="162" spans="1:22" ht="34.5" thickBot="1" x14ac:dyDescent="0.3">
      <c r="A162" s="30"/>
      <c r="B162" s="30"/>
      <c r="C162" s="10">
        <v>57</v>
      </c>
      <c r="D162" s="11" t="s">
        <v>80</v>
      </c>
      <c r="E162" s="10">
        <v>200</v>
      </c>
      <c r="F162" s="10">
        <v>0.18</v>
      </c>
      <c r="G162" s="10">
        <v>0.02</v>
      </c>
      <c r="H162" s="10">
        <v>24.47</v>
      </c>
      <c r="I162" s="10">
        <v>94.58</v>
      </c>
      <c r="J162" s="10">
        <v>0.26</v>
      </c>
      <c r="K162" s="10">
        <v>0.26</v>
      </c>
      <c r="L162" s="10">
        <v>25.5</v>
      </c>
      <c r="M162" s="10">
        <v>0</v>
      </c>
      <c r="N162" s="10">
        <v>0.1</v>
      </c>
      <c r="O162" s="10">
        <v>2.04</v>
      </c>
      <c r="P162" s="10">
        <v>16.3</v>
      </c>
      <c r="Q162" s="10">
        <v>4.4000000000000004</v>
      </c>
      <c r="R162" s="10">
        <v>0</v>
      </c>
      <c r="S162" s="10">
        <v>4.0999999999999996</v>
      </c>
      <c r="T162" s="10">
        <v>45.18</v>
      </c>
      <c r="U162" s="10">
        <v>0</v>
      </c>
      <c r="V162" s="10">
        <v>0.18</v>
      </c>
    </row>
    <row r="163" spans="1:22" ht="23.25" thickBot="1" x14ac:dyDescent="0.3">
      <c r="A163" s="30"/>
      <c r="B163" s="30"/>
      <c r="C163" s="10">
        <v>8</v>
      </c>
      <c r="D163" s="11" t="s">
        <v>31</v>
      </c>
      <c r="E163" s="10">
        <v>50</v>
      </c>
      <c r="F163" s="10">
        <v>3.07</v>
      </c>
      <c r="G163" s="10">
        <v>1.07</v>
      </c>
      <c r="H163" s="10">
        <v>20.9</v>
      </c>
      <c r="I163" s="10">
        <v>107.2</v>
      </c>
      <c r="J163" s="10">
        <v>0.121</v>
      </c>
      <c r="K163" s="10">
        <v>0.13</v>
      </c>
      <c r="L163" s="10">
        <v>0</v>
      </c>
      <c r="M163" s="10">
        <v>0</v>
      </c>
      <c r="N163" s="10">
        <v>0</v>
      </c>
      <c r="O163" s="10">
        <v>0.34</v>
      </c>
      <c r="P163" s="10">
        <v>0.01</v>
      </c>
      <c r="Q163" s="10">
        <v>35.1</v>
      </c>
      <c r="R163" s="10">
        <v>11</v>
      </c>
      <c r="S163" s="10">
        <v>14.1</v>
      </c>
      <c r="T163" s="10">
        <v>63</v>
      </c>
      <c r="U163" s="10">
        <v>0</v>
      </c>
      <c r="V163" s="10">
        <v>1.05</v>
      </c>
    </row>
    <row r="164" spans="1:22" ht="15.75" thickBot="1" x14ac:dyDescent="0.3">
      <c r="A164" s="30"/>
      <c r="B164" s="30"/>
      <c r="C164" s="10"/>
      <c r="D164" s="13" t="s">
        <v>32</v>
      </c>
      <c r="E164" s="12">
        <f t="shared" ref="E164:V164" si="31">E163+E162+E161+E160+E159+E158+E157</f>
        <v>790</v>
      </c>
      <c r="F164" s="12">
        <f t="shared" si="31"/>
        <v>35.909999999999997</v>
      </c>
      <c r="G164" s="12">
        <f t="shared" si="31"/>
        <v>29.849999999999998</v>
      </c>
      <c r="H164" s="12">
        <f t="shared" si="31"/>
        <v>85.44</v>
      </c>
      <c r="I164" s="12">
        <f t="shared" si="31"/>
        <v>852.88999999999987</v>
      </c>
      <c r="J164" s="12">
        <f t="shared" si="31"/>
        <v>1.196</v>
      </c>
      <c r="K164" s="12">
        <f t="shared" si="31"/>
        <v>0.65300000000000002</v>
      </c>
      <c r="L164" s="12">
        <f t="shared" si="31"/>
        <v>41.61</v>
      </c>
      <c r="M164" s="12">
        <f t="shared" si="31"/>
        <v>0.13700000000000001</v>
      </c>
      <c r="N164" s="12">
        <f t="shared" si="31"/>
        <v>26.123999999999999</v>
      </c>
      <c r="O164" s="12">
        <f t="shared" si="31"/>
        <v>2.8559999999999999</v>
      </c>
      <c r="P164" s="12">
        <f t="shared" si="31"/>
        <v>155.45000000000002</v>
      </c>
      <c r="Q164" s="12">
        <f t="shared" si="31"/>
        <v>286.71600000000001</v>
      </c>
      <c r="R164" s="12">
        <f t="shared" si="31"/>
        <v>39.332000000000001</v>
      </c>
      <c r="S164" s="12">
        <f t="shared" si="31"/>
        <v>82.93</v>
      </c>
      <c r="T164" s="12">
        <f t="shared" si="31"/>
        <v>1332.24</v>
      </c>
      <c r="U164" s="12">
        <f t="shared" si="31"/>
        <v>31.200000000000003</v>
      </c>
      <c r="V164" s="12">
        <f t="shared" si="31"/>
        <v>6.9559999999999995</v>
      </c>
    </row>
    <row r="165" spans="1:22" ht="15.75" thickBot="1" x14ac:dyDescent="0.3">
      <c r="A165" s="30"/>
      <c r="B165" s="30"/>
      <c r="C165" s="10"/>
      <c r="D165" s="13" t="s">
        <v>39</v>
      </c>
      <c r="E165" s="12">
        <f t="shared" ref="E165:V165" si="32">E164+E156</f>
        <v>1295</v>
      </c>
      <c r="F165" s="12">
        <f t="shared" si="32"/>
        <v>57.279999999999994</v>
      </c>
      <c r="G165" s="12">
        <f t="shared" si="32"/>
        <v>54.039999999999992</v>
      </c>
      <c r="H165" s="12">
        <f t="shared" si="32"/>
        <v>137.57999999999998</v>
      </c>
      <c r="I165" s="12">
        <f t="shared" si="32"/>
        <v>1364.6299999999999</v>
      </c>
      <c r="J165" s="12">
        <f t="shared" si="32"/>
        <v>1.496</v>
      </c>
      <c r="K165" s="12">
        <f t="shared" si="32"/>
        <v>1.1040000000000001</v>
      </c>
      <c r="L165" s="12">
        <f t="shared" si="32"/>
        <v>59.55</v>
      </c>
      <c r="M165" s="12">
        <f t="shared" si="32"/>
        <v>1.4870000000000001</v>
      </c>
      <c r="N165" s="12">
        <f t="shared" si="32"/>
        <v>26.326999999999998</v>
      </c>
      <c r="O165" s="12">
        <f t="shared" si="32"/>
        <v>4.5250000000000004</v>
      </c>
      <c r="P165" s="12">
        <f t="shared" si="32"/>
        <v>198.17000000000002</v>
      </c>
      <c r="Q165" s="12">
        <f t="shared" si="32"/>
        <v>585.08600000000001</v>
      </c>
      <c r="R165" s="12">
        <f t="shared" si="32"/>
        <v>39.332000000000001</v>
      </c>
      <c r="S165" s="12">
        <f t="shared" si="32"/>
        <v>155.38</v>
      </c>
      <c r="T165" s="12">
        <f t="shared" si="32"/>
        <v>2190.2399999999998</v>
      </c>
      <c r="U165" s="12">
        <f t="shared" si="32"/>
        <v>31.200000000000003</v>
      </c>
      <c r="V165" s="12">
        <f t="shared" si="32"/>
        <v>10.384</v>
      </c>
    </row>
    <row r="166" spans="1:22" ht="23.25" thickBot="1" x14ac:dyDescent="0.3">
      <c r="A166" s="30"/>
      <c r="B166" s="32" t="s">
        <v>40</v>
      </c>
      <c r="C166" s="10">
        <v>14</v>
      </c>
      <c r="D166" s="11" t="s">
        <v>74</v>
      </c>
      <c r="E166" s="10">
        <v>275</v>
      </c>
      <c r="F166" s="10">
        <v>13.47</v>
      </c>
      <c r="G166" s="10">
        <v>16.14</v>
      </c>
      <c r="H166" s="10">
        <v>45.07</v>
      </c>
      <c r="I166" s="10">
        <v>380.51</v>
      </c>
      <c r="J166" s="10">
        <v>0.05</v>
      </c>
      <c r="K166" s="10">
        <v>0.46</v>
      </c>
      <c r="L166" s="10">
        <v>21.45</v>
      </c>
      <c r="M166" s="10">
        <v>0</v>
      </c>
      <c r="N166" s="10">
        <v>2.8000000000000001E-2</v>
      </c>
      <c r="O166" s="10">
        <v>0.08</v>
      </c>
      <c r="P166" s="10">
        <v>30.69</v>
      </c>
      <c r="Q166" s="10">
        <v>189.72</v>
      </c>
      <c r="R166" s="10">
        <v>0</v>
      </c>
      <c r="S166" s="10">
        <v>74.11</v>
      </c>
      <c r="T166" s="10">
        <v>858</v>
      </c>
      <c r="U166" s="10">
        <v>0</v>
      </c>
      <c r="V166" s="10">
        <v>2.09</v>
      </c>
    </row>
    <row r="167" spans="1:22" ht="23.25" thickBot="1" x14ac:dyDescent="0.3">
      <c r="A167" s="30"/>
      <c r="B167" s="30"/>
      <c r="C167" s="10">
        <v>45</v>
      </c>
      <c r="D167" s="11" t="s">
        <v>69</v>
      </c>
      <c r="E167" s="10">
        <v>200</v>
      </c>
      <c r="F167" s="10">
        <v>0</v>
      </c>
      <c r="G167" s="10">
        <v>0</v>
      </c>
      <c r="H167" s="10">
        <v>9.98</v>
      </c>
      <c r="I167" s="10">
        <v>39.9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0.02</v>
      </c>
    </row>
    <row r="168" spans="1:22" ht="23.25" thickBot="1" x14ac:dyDescent="0.3">
      <c r="A168" s="30"/>
      <c r="B168" s="30"/>
      <c r="C168" s="10">
        <v>60</v>
      </c>
      <c r="D168" s="11" t="s">
        <v>75</v>
      </c>
      <c r="E168" s="10">
        <v>75</v>
      </c>
      <c r="F168" s="10">
        <v>10.1</v>
      </c>
      <c r="G168" s="10">
        <v>10.69</v>
      </c>
      <c r="H168" s="10">
        <v>4.47</v>
      </c>
      <c r="I168" s="10">
        <v>153.59</v>
      </c>
      <c r="J168" s="10">
        <v>0.25</v>
      </c>
      <c r="K168" s="10">
        <v>0.06</v>
      </c>
      <c r="L168" s="10">
        <v>0</v>
      </c>
      <c r="M168" s="10">
        <v>1.35</v>
      </c>
      <c r="N168" s="10">
        <v>0.18</v>
      </c>
      <c r="O168" s="10">
        <v>1.6</v>
      </c>
      <c r="P168" s="10">
        <v>40.159999999999997</v>
      </c>
      <c r="Q168" s="10">
        <v>139.6</v>
      </c>
      <c r="R168" s="10">
        <v>0</v>
      </c>
      <c r="S168" s="10">
        <v>10.47</v>
      </c>
      <c r="T168" s="10">
        <v>0</v>
      </c>
      <c r="U168" s="10">
        <v>0</v>
      </c>
      <c r="V168" s="10">
        <v>1.66</v>
      </c>
    </row>
    <row r="169" spans="1:22" ht="15.75" thickBot="1" x14ac:dyDescent="0.3">
      <c r="A169" s="30"/>
      <c r="B169" s="3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thickBot="1" x14ac:dyDescent="0.3">
      <c r="A170" s="30"/>
      <c r="B170" s="30"/>
      <c r="C170" s="12"/>
      <c r="D170" s="13" t="s">
        <v>32</v>
      </c>
      <c r="E170" s="12">
        <f>E169+E168+E167+E166</f>
        <v>550</v>
      </c>
      <c r="F170" s="12">
        <f>F166+F167+F168+F169</f>
        <v>23.57</v>
      </c>
      <c r="G170" s="12">
        <f t="shared" ref="G170:O170" si="33">G169+G168+G167+G166</f>
        <v>26.83</v>
      </c>
      <c r="H170" s="12">
        <f t="shared" si="33"/>
        <v>59.519999999999996</v>
      </c>
      <c r="I170" s="12">
        <f t="shared" si="33"/>
        <v>574</v>
      </c>
      <c r="J170" s="12">
        <f t="shared" si="33"/>
        <v>0.3</v>
      </c>
      <c r="K170" s="12">
        <f t="shared" si="33"/>
        <v>0.52</v>
      </c>
      <c r="L170" s="12">
        <f t="shared" si="33"/>
        <v>21.45</v>
      </c>
      <c r="M170" s="12">
        <f t="shared" si="33"/>
        <v>1.35</v>
      </c>
      <c r="N170" s="12">
        <f t="shared" si="33"/>
        <v>0.20799999999999999</v>
      </c>
      <c r="O170" s="12">
        <f t="shared" si="33"/>
        <v>1.6800000000000002</v>
      </c>
      <c r="P170" s="12">
        <f>+P169+P168+P167+P166</f>
        <v>70.849999999999994</v>
      </c>
      <c r="Q170" s="12">
        <f>Q169+Q168+Q167+Q166</f>
        <v>329.32</v>
      </c>
      <c r="R170" s="12">
        <f>R169+R168+R167+R166</f>
        <v>0</v>
      </c>
      <c r="S170" s="12">
        <f>S169+S168+S167+S166</f>
        <v>84.58</v>
      </c>
      <c r="T170" s="12">
        <f>T169+T168+T167++++T166</f>
        <v>858</v>
      </c>
      <c r="U170" s="12">
        <f>U169+U168+U167+U166</f>
        <v>0</v>
      </c>
      <c r="V170" s="12">
        <f>V169+V168+V167+V166</f>
        <v>3.7699999999999996</v>
      </c>
    </row>
    <row r="171" spans="1:22" ht="34.5" thickBot="1" x14ac:dyDescent="0.3">
      <c r="B171" s="29" t="s">
        <v>41</v>
      </c>
      <c r="C171" s="10">
        <v>5</v>
      </c>
      <c r="D171" s="11" t="s">
        <v>46</v>
      </c>
      <c r="E171" s="10">
        <v>50</v>
      </c>
      <c r="F171" s="10">
        <v>1.55</v>
      </c>
      <c r="G171" s="10">
        <v>0.1</v>
      </c>
      <c r="H171" s="10">
        <v>3.25</v>
      </c>
      <c r="I171" s="10">
        <v>20</v>
      </c>
      <c r="J171" s="10">
        <v>2.5000000000000001E-2</v>
      </c>
      <c r="K171" s="10">
        <v>2.5000000000000001E-2</v>
      </c>
      <c r="L171" s="10">
        <v>5</v>
      </c>
      <c r="M171" s="10">
        <v>0</v>
      </c>
      <c r="N171" s="10">
        <v>25</v>
      </c>
      <c r="O171" s="10">
        <v>0.1</v>
      </c>
      <c r="P171" s="10">
        <v>10</v>
      </c>
      <c r="Q171" s="10">
        <v>31</v>
      </c>
      <c r="R171" s="10">
        <v>0.95</v>
      </c>
      <c r="S171" s="10">
        <v>10.5</v>
      </c>
      <c r="T171" s="10">
        <v>49.5</v>
      </c>
      <c r="U171" s="10">
        <v>0.35</v>
      </c>
      <c r="V171" s="10">
        <v>0.35</v>
      </c>
    </row>
    <row r="172" spans="1:22" ht="23.25" thickBot="1" x14ac:dyDescent="0.3">
      <c r="B172" s="30"/>
      <c r="C172" s="10">
        <v>12</v>
      </c>
      <c r="D172" s="11" t="s">
        <v>76</v>
      </c>
      <c r="E172" s="10">
        <v>250</v>
      </c>
      <c r="F172" s="10">
        <v>6.72</v>
      </c>
      <c r="G172" s="10">
        <v>4.5999999999999996</v>
      </c>
      <c r="H172" s="10">
        <v>8.8000000000000007</v>
      </c>
      <c r="I172" s="10">
        <v>147.1</v>
      </c>
      <c r="J172" s="10">
        <v>0.08</v>
      </c>
      <c r="K172" s="10">
        <v>0.1</v>
      </c>
      <c r="L172" s="10">
        <v>12.1</v>
      </c>
      <c r="M172" s="10">
        <v>0</v>
      </c>
      <c r="N172" s="10">
        <v>0.03</v>
      </c>
      <c r="O172" s="10">
        <v>0.47</v>
      </c>
      <c r="P172" s="10">
        <v>49.5</v>
      </c>
      <c r="Q172" s="10">
        <v>174.27</v>
      </c>
      <c r="R172" s="10">
        <v>0</v>
      </c>
      <c r="S172" s="10">
        <v>37.75</v>
      </c>
      <c r="T172" s="10">
        <v>424</v>
      </c>
      <c r="U172" s="10">
        <v>17.600000000000001</v>
      </c>
      <c r="V172" s="10">
        <v>1.17</v>
      </c>
    </row>
    <row r="173" spans="1:22" ht="34.5" thickBot="1" x14ac:dyDescent="0.3">
      <c r="B173" s="30"/>
      <c r="C173" s="10">
        <v>74</v>
      </c>
      <c r="D173" s="11" t="s">
        <v>77</v>
      </c>
      <c r="E173" s="10">
        <v>150</v>
      </c>
      <c r="F173" s="10">
        <v>3</v>
      </c>
      <c r="G173" s="10">
        <v>4.2699999999999996</v>
      </c>
      <c r="H173" s="10">
        <v>14.6</v>
      </c>
      <c r="I173" s="10">
        <v>175.4</v>
      </c>
      <c r="J173" s="10">
        <v>0.45</v>
      </c>
      <c r="K173" s="10">
        <v>0.05</v>
      </c>
      <c r="L173" s="10">
        <v>0</v>
      </c>
      <c r="M173" s="10">
        <v>0</v>
      </c>
      <c r="N173" s="10">
        <v>0</v>
      </c>
      <c r="O173" s="10">
        <v>0</v>
      </c>
      <c r="P173" s="10">
        <v>20.76</v>
      </c>
      <c r="Q173" s="10">
        <v>0</v>
      </c>
      <c r="R173" s="10">
        <v>12.6</v>
      </c>
      <c r="S173" s="10">
        <v>0</v>
      </c>
      <c r="T173" s="10">
        <v>480</v>
      </c>
      <c r="U173" s="10">
        <v>0</v>
      </c>
      <c r="V173" s="10">
        <v>2</v>
      </c>
    </row>
    <row r="174" spans="1:22" ht="23.25" thickBot="1" x14ac:dyDescent="0.3">
      <c r="B174" s="30"/>
      <c r="C174" s="10">
        <v>18</v>
      </c>
      <c r="D174" s="11" t="s">
        <v>78</v>
      </c>
      <c r="E174" s="10">
        <v>40</v>
      </c>
      <c r="F174" s="10">
        <v>5.08</v>
      </c>
      <c r="G174" s="10">
        <v>4.5999999999999996</v>
      </c>
      <c r="H174" s="10">
        <v>0.28000000000000003</v>
      </c>
      <c r="I174" s="10">
        <v>62.8</v>
      </c>
      <c r="J174" s="10">
        <v>0.17599999999999999</v>
      </c>
      <c r="K174" s="10">
        <v>2.8000000000000001E-2</v>
      </c>
      <c r="L174" s="10">
        <v>0</v>
      </c>
      <c r="M174" s="10">
        <v>0</v>
      </c>
      <c r="N174" s="10">
        <v>1</v>
      </c>
      <c r="O174" s="10">
        <v>0</v>
      </c>
      <c r="P174" s="10">
        <v>22</v>
      </c>
      <c r="Q174" s="10">
        <v>76.8</v>
      </c>
      <c r="R174" s="10">
        <v>12.8</v>
      </c>
      <c r="S174" s="10">
        <v>4.82</v>
      </c>
      <c r="T174" s="10">
        <v>56.56</v>
      </c>
      <c r="U174" s="10">
        <v>8.08</v>
      </c>
      <c r="V174" s="10">
        <v>1</v>
      </c>
    </row>
    <row r="175" spans="1:22" ht="23.25" thickBot="1" x14ac:dyDescent="0.3">
      <c r="B175" s="30"/>
      <c r="C175" s="10">
        <v>309</v>
      </c>
      <c r="D175" s="11" t="s">
        <v>79</v>
      </c>
      <c r="E175" s="10">
        <v>100</v>
      </c>
      <c r="F175" s="10">
        <v>17.66</v>
      </c>
      <c r="G175" s="10">
        <v>16.11</v>
      </c>
      <c r="H175" s="10">
        <v>14.9</v>
      </c>
      <c r="I175" s="10">
        <v>275.23</v>
      </c>
      <c r="J175" s="10">
        <v>8.4000000000000005E-2</v>
      </c>
      <c r="K175" s="10">
        <v>0.08</v>
      </c>
      <c r="L175" s="10">
        <v>1.39</v>
      </c>
      <c r="M175" s="10">
        <v>0.13700000000000001</v>
      </c>
      <c r="N175" s="10">
        <v>0</v>
      </c>
      <c r="O175" s="10">
        <v>0</v>
      </c>
      <c r="P175" s="10">
        <v>46.78</v>
      </c>
      <c r="Q175" s="10">
        <v>0</v>
      </c>
      <c r="R175" s="10">
        <v>1.982</v>
      </c>
      <c r="S175" s="10">
        <v>19.25</v>
      </c>
      <c r="T175" s="10">
        <v>214</v>
      </c>
      <c r="U175" s="10">
        <v>5.17</v>
      </c>
      <c r="V175" s="10">
        <v>1.44</v>
      </c>
    </row>
    <row r="176" spans="1:22" ht="34.5" thickBot="1" x14ac:dyDescent="0.3">
      <c r="B176" s="30"/>
      <c r="C176" s="10">
        <v>57</v>
      </c>
      <c r="D176" s="11" t="s">
        <v>80</v>
      </c>
      <c r="E176" s="10">
        <v>200</v>
      </c>
      <c r="F176" s="10">
        <v>0.18</v>
      </c>
      <c r="G176" s="10">
        <v>0.02</v>
      </c>
      <c r="H176" s="10">
        <v>24.47</v>
      </c>
      <c r="I176" s="10">
        <v>94.58</v>
      </c>
      <c r="J176" s="10">
        <v>0.26</v>
      </c>
      <c r="K176" s="10">
        <v>0.26</v>
      </c>
      <c r="L176" s="10">
        <v>25.5</v>
      </c>
      <c r="M176" s="10">
        <v>0</v>
      </c>
      <c r="N176" s="10">
        <v>0.1</v>
      </c>
      <c r="O176" s="10">
        <v>2.04</v>
      </c>
      <c r="P176" s="10">
        <v>16.3</v>
      </c>
      <c r="Q176" s="10">
        <v>4.4000000000000004</v>
      </c>
      <c r="R176" s="10">
        <v>0</v>
      </c>
      <c r="S176" s="10">
        <v>4.0999999999999996</v>
      </c>
      <c r="T176" s="10">
        <v>45.18</v>
      </c>
      <c r="U176" s="10">
        <v>0</v>
      </c>
      <c r="V176" s="10">
        <v>0.18</v>
      </c>
    </row>
    <row r="177" spans="1:22" ht="23.25" thickBot="1" x14ac:dyDescent="0.3">
      <c r="B177" s="30"/>
      <c r="C177" s="10">
        <v>8</v>
      </c>
      <c r="D177" s="11" t="s">
        <v>31</v>
      </c>
      <c r="E177" s="10">
        <v>50</v>
      </c>
      <c r="F177" s="10">
        <v>3.07</v>
      </c>
      <c r="G177" s="10">
        <v>1.07</v>
      </c>
      <c r="H177" s="10">
        <v>20.9</v>
      </c>
      <c r="I177" s="10">
        <v>107.2</v>
      </c>
      <c r="J177" s="10">
        <v>0.121</v>
      </c>
      <c r="K177" s="10">
        <v>0.13</v>
      </c>
      <c r="L177" s="10">
        <v>0</v>
      </c>
      <c r="M177" s="10">
        <v>0</v>
      </c>
      <c r="N177" s="10">
        <v>0</v>
      </c>
      <c r="O177" s="10">
        <v>0.34</v>
      </c>
      <c r="P177" s="10">
        <v>0.01</v>
      </c>
      <c r="Q177" s="10">
        <v>35.1</v>
      </c>
      <c r="R177" s="10">
        <v>11</v>
      </c>
      <c r="S177" s="10">
        <v>14.1</v>
      </c>
      <c r="T177" s="10">
        <v>63</v>
      </c>
      <c r="U177" s="10">
        <v>0</v>
      </c>
      <c r="V177" s="10">
        <v>1.05</v>
      </c>
    </row>
    <row r="178" spans="1:22" ht="15.75" thickBot="1" x14ac:dyDescent="0.3">
      <c r="B178" s="30"/>
      <c r="C178" s="10"/>
      <c r="D178" s="13" t="s">
        <v>32</v>
      </c>
      <c r="E178" s="12">
        <f t="shared" ref="E178:V178" si="34">E177+E176+E175+E174+E173+E172+E171</f>
        <v>840</v>
      </c>
      <c r="F178" s="12">
        <f t="shared" si="34"/>
        <v>37.26</v>
      </c>
      <c r="G178" s="12">
        <f t="shared" si="34"/>
        <v>30.769999999999996</v>
      </c>
      <c r="H178" s="12">
        <f t="shared" si="34"/>
        <v>87.199999999999989</v>
      </c>
      <c r="I178" s="12">
        <f t="shared" si="34"/>
        <v>882.31</v>
      </c>
      <c r="J178" s="12">
        <f t="shared" si="34"/>
        <v>1.196</v>
      </c>
      <c r="K178" s="12">
        <f t="shared" si="34"/>
        <v>0.67300000000000004</v>
      </c>
      <c r="L178" s="12">
        <f t="shared" si="34"/>
        <v>43.99</v>
      </c>
      <c r="M178" s="12">
        <f t="shared" si="34"/>
        <v>0.13700000000000001</v>
      </c>
      <c r="N178" s="12">
        <f t="shared" si="34"/>
        <v>26.13</v>
      </c>
      <c r="O178" s="12">
        <f t="shared" si="34"/>
        <v>2.9499999999999997</v>
      </c>
      <c r="P178" s="12">
        <f t="shared" si="34"/>
        <v>165.35000000000002</v>
      </c>
      <c r="Q178" s="12">
        <f t="shared" si="34"/>
        <v>321.57</v>
      </c>
      <c r="R178" s="12">
        <f t="shared" si="34"/>
        <v>39.332000000000001</v>
      </c>
      <c r="S178" s="12">
        <f t="shared" si="34"/>
        <v>90.52000000000001</v>
      </c>
      <c r="T178" s="12">
        <v>652.24</v>
      </c>
      <c r="U178" s="12">
        <f t="shared" si="34"/>
        <v>31.200000000000003</v>
      </c>
      <c r="V178" s="12">
        <f t="shared" si="34"/>
        <v>7.1899999999999995</v>
      </c>
    </row>
    <row r="179" spans="1:22" ht="15.75" thickBot="1" x14ac:dyDescent="0.3">
      <c r="C179" s="10"/>
      <c r="D179" s="13" t="s">
        <v>39</v>
      </c>
      <c r="E179" s="12">
        <f t="shared" ref="E179:V179" si="35">E178+E170</f>
        <v>1390</v>
      </c>
      <c r="F179" s="12">
        <f t="shared" si="35"/>
        <v>60.83</v>
      </c>
      <c r="G179" s="12">
        <f t="shared" si="35"/>
        <v>57.599999999999994</v>
      </c>
      <c r="H179" s="12">
        <f t="shared" si="35"/>
        <v>146.71999999999997</v>
      </c>
      <c r="I179" s="12">
        <f t="shared" si="35"/>
        <v>1456.31</v>
      </c>
      <c r="J179" s="12">
        <f t="shared" si="35"/>
        <v>1.496</v>
      </c>
      <c r="K179" s="12">
        <f t="shared" si="35"/>
        <v>1.1930000000000001</v>
      </c>
      <c r="L179" s="12">
        <f t="shared" si="35"/>
        <v>65.44</v>
      </c>
      <c r="M179" s="12">
        <f t="shared" si="35"/>
        <v>1.4870000000000001</v>
      </c>
      <c r="N179" s="12">
        <f t="shared" si="35"/>
        <v>26.337999999999997</v>
      </c>
      <c r="O179" s="12">
        <f t="shared" si="35"/>
        <v>4.63</v>
      </c>
      <c r="P179" s="12">
        <f t="shared" si="35"/>
        <v>236.20000000000002</v>
      </c>
      <c r="Q179" s="12">
        <f t="shared" si="35"/>
        <v>650.89</v>
      </c>
      <c r="R179" s="12">
        <f t="shared" si="35"/>
        <v>39.332000000000001</v>
      </c>
      <c r="S179" s="12">
        <f t="shared" si="35"/>
        <v>175.10000000000002</v>
      </c>
      <c r="T179" s="12">
        <f t="shared" si="35"/>
        <v>1510.24</v>
      </c>
      <c r="U179" s="12">
        <f t="shared" si="35"/>
        <v>31.200000000000003</v>
      </c>
      <c r="V179" s="12">
        <f t="shared" si="35"/>
        <v>10.959999999999999</v>
      </c>
    </row>
    <row r="180" spans="1:22" ht="15.75" thickBot="1" x14ac:dyDescent="0.3"/>
    <row r="181" spans="1:22" ht="15.75" thickBot="1" x14ac:dyDescent="0.3">
      <c r="A181" s="33" t="s">
        <v>102</v>
      </c>
      <c r="B181" s="34"/>
      <c r="C181" s="37" t="s">
        <v>4</v>
      </c>
      <c r="D181" s="37" t="s">
        <v>5</v>
      </c>
      <c r="E181" s="7" t="s">
        <v>6</v>
      </c>
      <c r="F181" s="26" t="s">
        <v>7</v>
      </c>
      <c r="G181" s="27"/>
      <c r="H181" s="28"/>
      <c r="I181" s="39" t="s">
        <v>8</v>
      </c>
      <c r="J181" s="8"/>
      <c r="K181" s="41" t="s">
        <v>9</v>
      </c>
      <c r="L181" s="42"/>
      <c r="M181" s="42"/>
      <c r="N181" s="42"/>
      <c r="O181" s="43"/>
      <c r="P181" s="26" t="s">
        <v>10</v>
      </c>
      <c r="Q181" s="27"/>
      <c r="R181" s="27"/>
      <c r="S181" s="27"/>
      <c r="T181" s="27"/>
      <c r="U181" s="27"/>
      <c r="V181" s="28"/>
    </row>
    <row r="182" spans="1:22" ht="15.75" thickBot="1" x14ac:dyDescent="0.3">
      <c r="A182" s="35"/>
      <c r="B182" s="36"/>
      <c r="C182" s="38"/>
      <c r="D182" s="38"/>
      <c r="E182" s="9"/>
      <c r="F182" s="9" t="s">
        <v>11</v>
      </c>
      <c r="G182" s="9" t="s">
        <v>12</v>
      </c>
      <c r="H182" s="9" t="s">
        <v>13</v>
      </c>
      <c r="I182" s="40"/>
      <c r="J182" s="9" t="s">
        <v>14</v>
      </c>
      <c r="K182" s="9" t="s">
        <v>15</v>
      </c>
      <c r="L182" s="9" t="s">
        <v>16</v>
      </c>
      <c r="M182" s="9" t="s">
        <v>17</v>
      </c>
      <c r="N182" s="9" t="s">
        <v>18</v>
      </c>
      <c r="O182" s="9" t="s">
        <v>19</v>
      </c>
      <c r="P182" s="9" t="s">
        <v>20</v>
      </c>
      <c r="Q182" s="9" t="s">
        <v>21</v>
      </c>
      <c r="R182" s="9" t="s">
        <v>22</v>
      </c>
      <c r="S182" s="9" t="s">
        <v>23</v>
      </c>
      <c r="T182" s="9" t="s">
        <v>24</v>
      </c>
      <c r="U182" s="9" t="s">
        <v>25</v>
      </c>
      <c r="V182" s="9" t="s">
        <v>26</v>
      </c>
    </row>
    <row r="183" spans="1:22" ht="23.25" thickBot="1" x14ac:dyDescent="0.3">
      <c r="A183" s="29" t="s">
        <v>81</v>
      </c>
      <c r="B183" s="29" t="s">
        <v>28</v>
      </c>
      <c r="C183" s="10">
        <v>68</v>
      </c>
      <c r="D183" s="11" t="s">
        <v>82</v>
      </c>
      <c r="E183" s="10">
        <v>200</v>
      </c>
      <c r="F183" s="10">
        <v>6.21</v>
      </c>
      <c r="G183" s="10">
        <v>7.47</v>
      </c>
      <c r="H183" s="10">
        <v>25.09</v>
      </c>
      <c r="I183" s="10">
        <v>192</v>
      </c>
      <c r="J183" s="10">
        <v>0.32200000000000001</v>
      </c>
      <c r="K183" s="10">
        <v>0.08</v>
      </c>
      <c r="L183" s="10">
        <v>1.95</v>
      </c>
      <c r="M183" s="10">
        <v>0</v>
      </c>
      <c r="N183" s="10">
        <v>20.079999999999998</v>
      </c>
      <c r="O183" s="10">
        <v>0</v>
      </c>
      <c r="P183" s="10">
        <v>182.62</v>
      </c>
      <c r="Q183" s="10">
        <v>38.6</v>
      </c>
      <c r="R183" s="10">
        <v>0</v>
      </c>
      <c r="S183" s="10">
        <v>7.9</v>
      </c>
      <c r="T183" s="10">
        <v>0</v>
      </c>
      <c r="U183" s="10">
        <v>0</v>
      </c>
      <c r="V183" s="10">
        <v>0.31</v>
      </c>
    </row>
    <row r="184" spans="1:22" ht="23.25" thickBot="1" x14ac:dyDescent="0.3">
      <c r="A184" s="30"/>
      <c r="B184" s="30"/>
      <c r="C184" s="10">
        <v>60</v>
      </c>
      <c r="D184" s="11" t="s">
        <v>44</v>
      </c>
      <c r="E184" s="10">
        <v>200</v>
      </c>
      <c r="F184" s="10">
        <v>1.4</v>
      </c>
      <c r="G184" s="10">
        <v>1.4</v>
      </c>
      <c r="H184" s="10">
        <v>15.55</v>
      </c>
      <c r="I184" s="10">
        <v>102.22</v>
      </c>
      <c r="J184" s="10">
        <v>0.02</v>
      </c>
      <c r="K184" s="10">
        <v>0.02</v>
      </c>
      <c r="L184" s="10">
        <v>1.1100000000000001</v>
      </c>
      <c r="M184" s="10">
        <v>0</v>
      </c>
      <c r="N184" s="10">
        <v>0</v>
      </c>
      <c r="O184" s="10">
        <v>0</v>
      </c>
      <c r="P184" s="10">
        <v>120.26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0.02</v>
      </c>
    </row>
    <row r="185" spans="1:22" ht="34.5" thickBot="1" x14ac:dyDescent="0.3">
      <c r="A185" s="30"/>
      <c r="B185" s="30"/>
      <c r="C185" s="10">
        <v>61</v>
      </c>
      <c r="D185" s="11" t="s">
        <v>45</v>
      </c>
      <c r="E185" s="10">
        <v>100</v>
      </c>
      <c r="F185" s="10">
        <v>33.6</v>
      </c>
      <c r="G185" s="10">
        <v>23.32</v>
      </c>
      <c r="H185" s="10">
        <v>48.72</v>
      </c>
      <c r="I185" s="10">
        <v>483.2</v>
      </c>
      <c r="J185" s="10">
        <v>8.8999999999999996E-2</v>
      </c>
      <c r="K185" s="10">
        <v>0.1</v>
      </c>
      <c r="L185" s="10">
        <v>0.62</v>
      </c>
      <c r="M185" s="10">
        <v>0</v>
      </c>
      <c r="N185" s="10">
        <v>33.200000000000003</v>
      </c>
      <c r="O185" s="10">
        <v>0</v>
      </c>
      <c r="P185" s="10">
        <v>422</v>
      </c>
      <c r="Q185" s="10">
        <v>0</v>
      </c>
      <c r="R185" s="10">
        <v>1.637</v>
      </c>
      <c r="S185" s="10">
        <v>0</v>
      </c>
      <c r="T185" s="10">
        <v>88.5</v>
      </c>
      <c r="U185" s="10">
        <v>0.95</v>
      </c>
      <c r="V185" s="10">
        <v>1.56</v>
      </c>
    </row>
    <row r="186" spans="1:22" ht="15.75" thickBot="1" x14ac:dyDescent="0.3">
      <c r="A186" s="30"/>
      <c r="B186" s="3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thickBot="1" x14ac:dyDescent="0.3">
      <c r="A187" s="30"/>
      <c r="B187" s="31"/>
      <c r="C187" s="12"/>
      <c r="D187" s="13" t="s">
        <v>32</v>
      </c>
      <c r="E187" s="12">
        <v>500</v>
      </c>
      <c r="F187" s="12">
        <f>F183+F184+F185+F186</f>
        <v>41.21</v>
      </c>
      <c r="G187" s="12">
        <f t="shared" ref="G187:O187" si="36">G186+G185+G184+G183</f>
        <v>32.19</v>
      </c>
      <c r="H187" s="12">
        <f t="shared" si="36"/>
        <v>89.36</v>
      </c>
      <c r="I187" s="12">
        <f t="shared" si="36"/>
        <v>777.42</v>
      </c>
      <c r="J187" s="12">
        <f t="shared" si="36"/>
        <v>0.43099999999999999</v>
      </c>
      <c r="K187" s="12">
        <f t="shared" si="36"/>
        <v>0.2</v>
      </c>
      <c r="L187" s="12">
        <f t="shared" si="36"/>
        <v>3.6799999999999997</v>
      </c>
      <c r="M187" s="12">
        <f t="shared" si="36"/>
        <v>0</v>
      </c>
      <c r="N187" s="12">
        <f t="shared" si="36"/>
        <v>53.28</v>
      </c>
      <c r="O187" s="12">
        <f t="shared" si="36"/>
        <v>0</v>
      </c>
      <c r="P187" s="12">
        <f>+P186+P185+P184+P183</f>
        <v>724.88</v>
      </c>
      <c r="Q187" s="12">
        <f t="shared" ref="Q187:V187" si="37">Q186+Q185+Q184+Q183</f>
        <v>38.6</v>
      </c>
      <c r="R187" s="12">
        <f t="shared" si="37"/>
        <v>1.637</v>
      </c>
      <c r="S187" s="12">
        <f t="shared" si="37"/>
        <v>7.9</v>
      </c>
      <c r="T187" s="12">
        <f t="shared" si="37"/>
        <v>88.5</v>
      </c>
      <c r="U187" s="12">
        <f t="shared" si="37"/>
        <v>0.95</v>
      </c>
      <c r="V187" s="12">
        <f t="shared" si="37"/>
        <v>1.8900000000000001</v>
      </c>
    </row>
    <row r="188" spans="1:22" ht="34.5" thickBot="1" x14ac:dyDescent="0.3">
      <c r="A188" s="30"/>
      <c r="B188" s="29" t="s">
        <v>33</v>
      </c>
      <c r="C188" s="10">
        <v>2</v>
      </c>
      <c r="D188" s="11" t="s">
        <v>34</v>
      </c>
      <c r="E188" s="10">
        <v>50</v>
      </c>
      <c r="F188" s="10">
        <v>0.69</v>
      </c>
      <c r="G188" s="10">
        <v>3.78</v>
      </c>
      <c r="H188" s="10">
        <v>3.79</v>
      </c>
      <c r="I188" s="10">
        <v>54.164999999999999</v>
      </c>
      <c r="J188" s="10">
        <v>0.04</v>
      </c>
      <c r="K188" s="10">
        <v>5.0000000000000001E-3</v>
      </c>
      <c r="L188" s="10">
        <v>3.75</v>
      </c>
      <c r="M188" s="10">
        <v>0</v>
      </c>
      <c r="N188" s="10">
        <v>0</v>
      </c>
      <c r="O188" s="10">
        <v>0</v>
      </c>
      <c r="P188" s="10">
        <v>16.899999999999999</v>
      </c>
      <c r="Q188" s="10">
        <v>0</v>
      </c>
      <c r="R188" s="10">
        <v>0.505</v>
      </c>
      <c r="S188" s="10">
        <v>0</v>
      </c>
      <c r="T188" s="10">
        <v>141.47999999999999</v>
      </c>
      <c r="U188" s="10">
        <v>0.12</v>
      </c>
      <c r="V188" s="10">
        <v>0.625</v>
      </c>
    </row>
    <row r="189" spans="1:22" ht="68.25" thickBot="1" x14ac:dyDescent="0.3">
      <c r="A189" s="30"/>
      <c r="B189" s="30"/>
      <c r="C189" s="10">
        <v>71</v>
      </c>
      <c r="D189" s="11" t="s">
        <v>83</v>
      </c>
      <c r="E189" s="10">
        <v>200</v>
      </c>
      <c r="F189" s="10">
        <v>5.2</v>
      </c>
      <c r="G189" s="10">
        <v>4.24</v>
      </c>
      <c r="H189" s="10">
        <v>11.616</v>
      </c>
      <c r="I189" s="10">
        <v>152.80000000000001</v>
      </c>
      <c r="J189" s="10">
        <v>1.7999999999999999E-2</v>
      </c>
      <c r="K189" s="10">
        <v>0.112</v>
      </c>
      <c r="L189" s="10">
        <v>8.4160000000000004</v>
      </c>
      <c r="M189" s="10">
        <v>0</v>
      </c>
      <c r="N189" s="10">
        <v>0</v>
      </c>
      <c r="O189" s="10">
        <v>0</v>
      </c>
      <c r="P189" s="10">
        <v>24.86</v>
      </c>
      <c r="Q189" s="10">
        <v>0</v>
      </c>
      <c r="R189" s="10">
        <v>0.03</v>
      </c>
      <c r="S189" s="10">
        <v>0</v>
      </c>
      <c r="T189" s="10">
        <v>91.62</v>
      </c>
      <c r="U189" s="10">
        <v>0.88</v>
      </c>
      <c r="V189" s="10">
        <v>1.28</v>
      </c>
    </row>
    <row r="190" spans="1:22" ht="23.25" thickBot="1" x14ac:dyDescent="0.3">
      <c r="A190" s="30"/>
      <c r="B190" s="30"/>
      <c r="C190" s="10">
        <v>36</v>
      </c>
      <c r="D190" s="11" t="s">
        <v>84</v>
      </c>
      <c r="E190" s="10">
        <v>100</v>
      </c>
      <c r="F190" s="10">
        <v>1.6</v>
      </c>
      <c r="G190" s="10">
        <v>3.81</v>
      </c>
      <c r="H190" s="10">
        <v>4.6900000000000004</v>
      </c>
      <c r="I190" s="10">
        <v>72.569999999999993</v>
      </c>
      <c r="J190" s="10">
        <v>0.03</v>
      </c>
      <c r="K190" s="10">
        <v>0.03</v>
      </c>
      <c r="L190" s="10">
        <v>8.15</v>
      </c>
      <c r="M190" s="10">
        <v>0</v>
      </c>
      <c r="N190" s="10">
        <v>0.02</v>
      </c>
      <c r="O190" s="10">
        <v>0.27</v>
      </c>
      <c r="P190" s="10">
        <v>41.03</v>
      </c>
      <c r="Q190" s="10">
        <v>34.83</v>
      </c>
      <c r="R190" s="10">
        <v>0</v>
      </c>
      <c r="S190" s="10">
        <v>17.600000000000001</v>
      </c>
      <c r="T190" s="10">
        <v>336</v>
      </c>
      <c r="U190" s="10">
        <v>0</v>
      </c>
      <c r="V190" s="10">
        <v>0.73</v>
      </c>
    </row>
    <row r="191" spans="1:22" ht="23.25" thickBot="1" x14ac:dyDescent="0.3">
      <c r="A191" s="30"/>
      <c r="B191" s="30"/>
      <c r="C191" s="10">
        <v>24</v>
      </c>
      <c r="D191" s="11" t="s">
        <v>85</v>
      </c>
      <c r="E191" s="10">
        <v>100</v>
      </c>
      <c r="F191" s="10">
        <v>16.09</v>
      </c>
      <c r="G191" s="10">
        <v>6.64</v>
      </c>
      <c r="H191" s="10">
        <v>7.37</v>
      </c>
      <c r="I191" s="10">
        <v>143.75</v>
      </c>
      <c r="J191" s="10">
        <v>8.3000000000000004E-2</v>
      </c>
      <c r="K191" s="10">
        <v>8.1000000000000003E-2</v>
      </c>
      <c r="L191" s="10">
        <v>3.48</v>
      </c>
      <c r="M191" s="10">
        <v>0</v>
      </c>
      <c r="N191" s="10">
        <v>520</v>
      </c>
      <c r="O191" s="10">
        <v>0</v>
      </c>
      <c r="P191" s="10">
        <v>31.92</v>
      </c>
      <c r="Q191" s="10">
        <v>127.08</v>
      </c>
      <c r="R191" s="10">
        <v>2.5999999999999999E-2</v>
      </c>
      <c r="S191" s="10">
        <v>22.64</v>
      </c>
      <c r="T191" s="10">
        <v>180.49</v>
      </c>
      <c r="U191" s="10">
        <v>3.18</v>
      </c>
      <c r="V191" s="10">
        <v>1.36</v>
      </c>
    </row>
    <row r="192" spans="1:22" ht="34.5" thickBot="1" x14ac:dyDescent="0.3">
      <c r="A192" s="30"/>
      <c r="B192" s="30"/>
      <c r="C192" s="10">
        <v>56</v>
      </c>
      <c r="D192" s="11" t="s">
        <v>38</v>
      </c>
      <c r="E192" s="10">
        <v>200</v>
      </c>
      <c r="F192" s="10">
        <v>0.36</v>
      </c>
      <c r="G192" s="10">
        <v>0.08</v>
      </c>
      <c r="H192" s="10">
        <v>15.12</v>
      </c>
      <c r="I192" s="10">
        <v>45.14</v>
      </c>
      <c r="J192" s="10">
        <v>1.7999999999999999E-2</v>
      </c>
      <c r="K192" s="10">
        <v>0.02</v>
      </c>
      <c r="L192" s="10">
        <v>0</v>
      </c>
      <c r="M192" s="10">
        <v>0</v>
      </c>
      <c r="N192" s="10">
        <v>1</v>
      </c>
      <c r="O192" s="10">
        <v>0</v>
      </c>
      <c r="P192" s="10">
        <v>21</v>
      </c>
      <c r="Q192" s="10">
        <v>9.1999999999999993</v>
      </c>
      <c r="R192" s="10">
        <v>0</v>
      </c>
      <c r="S192" s="10">
        <v>6.8</v>
      </c>
      <c r="T192" s="10">
        <v>95</v>
      </c>
      <c r="U192" s="10">
        <v>1.2</v>
      </c>
      <c r="V192" s="10">
        <v>0.14000000000000001</v>
      </c>
    </row>
    <row r="193" spans="1:22" ht="23.25" thickBot="1" x14ac:dyDescent="0.3">
      <c r="A193" s="30"/>
      <c r="B193" s="30"/>
      <c r="C193" s="10">
        <v>8</v>
      </c>
      <c r="D193" s="11" t="s">
        <v>31</v>
      </c>
      <c r="E193" s="10">
        <v>50</v>
      </c>
      <c r="F193" s="10">
        <v>3.07</v>
      </c>
      <c r="G193" s="10">
        <v>1.07</v>
      </c>
      <c r="H193" s="10">
        <v>20.9</v>
      </c>
      <c r="I193" s="10">
        <v>107.2</v>
      </c>
      <c r="J193" s="10">
        <v>0.121</v>
      </c>
      <c r="K193" s="10">
        <v>0.13</v>
      </c>
      <c r="L193" s="10">
        <v>0</v>
      </c>
      <c r="M193" s="10">
        <v>0</v>
      </c>
      <c r="N193" s="10">
        <v>0</v>
      </c>
      <c r="O193" s="10">
        <v>0.34</v>
      </c>
      <c r="P193" s="10">
        <v>0.01</v>
      </c>
      <c r="Q193" s="10">
        <v>35.1</v>
      </c>
      <c r="R193" s="10">
        <v>11</v>
      </c>
      <c r="S193" s="10">
        <v>14.1</v>
      </c>
      <c r="T193" s="10">
        <v>63</v>
      </c>
      <c r="U193" s="10">
        <v>0</v>
      </c>
      <c r="V193" s="10">
        <v>1.05</v>
      </c>
    </row>
    <row r="194" spans="1:22" ht="15.75" thickBot="1" x14ac:dyDescent="0.3">
      <c r="A194" s="30"/>
      <c r="B194" s="30"/>
      <c r="C194" s="10"/>
      <c r="D194" s="13" t="s">
        <v>32</v>
      </c>
      <c r="E194" s="12">
        <f>E188+E189+E190+E191+E192+E193</f>
        <v>700</v>
      </c>
      <c r="F194" s="12">
        <f t="shared" ref="F194:V194" si="38">F193+F192+F191+F190+F189+F188</f>
        <v>27.01</v>
      </c>
      <c r="G194" s="12">
        <f t="shared" si="38"/>
        <v>19.62</v>
      </c>
      <c r="H194" s="12">
        <f t="shared" si="38"/>
        <v>63.48599999999999</v>
      </c>
      <c r="I194" s="12">
        <f t="shared" si="38"/>
        <v>575.625</v>
      </c>
      <c r="J194" s="12">
        <f t="shared" si="38"/>
        <v>0.31</v>
      </c>
      <c r="K194" s="12">
        <f t="shared" si="38"/>
        <v>0.378</v>
      </c>
      <c r="L194" s="12">
        <f t="shared" si="38"/>
        <v>23.795999999999999</v>
      </c>
      <c r="M194" s="12">
        <f t="shared" si="38"/>
        <v>0</v>
      </c>
      <c r="N194" s="12">
        <f t="shared" si="38"/>
        <v>521.02</v>
      </c>
      <c r="O194" s="12">
        <f t="shared" si="38"/>
        <v>0.6100000000000001</v>
      </c>
      <c r="P194" s="12">
        <f t="shared" si="38"/>
        <v>135.72</v>
      </c>
      <c r="Q194" s="12">
        <f t="shared" si="38"/>
        <v>206.20999999999998</v>
      </c>
      <c r="R194" s="12">
        <f t="shared" si="38"/>
        <v>11.561</v>
      </c>
      <c r="S194" s="12">
        <f t="shared" si="38"/>
        <v>61.14</v>
      </c>
      <c r="T194" s="12">
        <f t="shared" si="38"/>
        <v>907.59</v>
      </c>
      <c r="U194" s="12">
        <f t="shared" si="38"/>
        <v>5.38</v>
      </c>
      <c r="V194" s="12">
        <f t="shared" si="38"/>
        <v>5.1849999999999996</v>
      </c>
    </row>
    <row r="195" spans="1:22" ht="15.75" thickBot="1" x14ac:dyDescent="0.3">
      <c r="A195" s="30"/>
      <c r="B195" s="30"/>
      <c r="C195" s="10"/>
      <c r="D195" s="13" t="s">
        <v>39</v>
      </c>
      <c r="E195" s="12">
        <f>E187+E194</f>
        <v>1200</v>
      </c>
      <c r="F195" s="12">
        <f t="shared" ref="F195:V195" si="39">F194+F187</f>
        <v>68.22</v>
      </c>
      <c r="G195" s="12">
        <f t="shared" si="39"/>
        <v>51.81</v>
      </c>
      <c r="H195" s="12">
        <f t="shared" si="39"/>
        <v>152.846</v>
      </c>
      <c r="I195" s="12">
        <f t="shared" si="39"/>
        <v>1353.0450000000001</v>
      </c>
      <c r="J195" s="12">
        <f t="shared" si="39"/>
        <v>0.74099999999999999</v>
      </c>
      <c r="K195" s="12">
        <f t="shared" si="39"/>
        <v>0.57800000000000007</v>
      </c>
      <c r="L195" s="12">
        <f t="shared" si="39"/>
        <v>27.475999999999999</v>
      </c>
      <c r="M195" s="12">
        <f t="shared" si="39"/>
        <v>0</v>
      </c>
      <c r="N195" s="12">
        <f t="shared" si="39"/>
        <v>574.29999999999995</v>
      </c>
      <c r="O195" s="12">
        <f t="shared" si="39"/>
        <v>0.6100000000000001</v>
      </c>
      <c r="P195" s="12">
        <f t="shared" si="39"/>
        <v>860.6</v>
      </c>
      <c r="Q195" s="12">
        <f t="shared" si="39"/>
        <v>244.80999999999997</v>
      </c>
      <c r="R195" s="12">
        <f t="shared" si="39"/>
        <v>13.198</v>
      </c>
      <c r="S195" s="12">
        <f t="shared" si="39"/>
        <v>69.040000000000006</v>
      </c>
      <c r="T195" s="12">
        <f t="shared" si="39"/>
        <v>996.09</v>
      </c>
      <c r="U195" s="12">
        <f t="shared" si="39"/>
        <v>6.33</v>
      </c>
      <c r="V195" s="12">
        <f t="shared" si="39"/>
        <v>7.0749999999999993</v>
      </c>
    </row>
    <row r="196" spans="1:22" ht="23.25" thickBot="1" x14ac:dyDescent="0.3">
      <c r="A196" s="30"/>
      <c r="B196" s="32" t="s">
        <v>40</v>
      </c>
      <c r="C196" s="10">
        <v>68</v>
      </c>
      <c r="D196" s="11" t="s">
        <v>82</v>
      </c>
      <c r="E196" s="10">
        <v>250</v>
      </c>
      <c r="F196" s="10">
        <v>7.76</v>
      </c>
      <c r="G196" s="10">
        <v>9.33</v>
      </c>
      <c r="H196" s="10">
        <v>31.32</v>
      </c>
      <c r="I196" s="10">
        <v>240</v>
      </c>
      <c r="J196" s="10">
        <v>0.32200000000000001</v>
      </c>
      <c r="K196" s="10">
        <v>0.1</v>
      </c>
      <c r="L196" s="10">
        <v>2.44</v>
      </c>
      <c r="M196" s="10">
        <v>0</v>
      </c>
      <c r="N196" s="10">
        <v>25.1</v>
      </c>
      <c r="O196" s="10">
        <v>0</v>
      </c>
      <c r="P196" s="10">
        <v>228.28</v>
      </c>
      <c r="Q196" s="10">
        <v>48.25</v>
      </c>
      <c r="R196" s="10">
        <v>0</v>
      </c>
      <c r="S196" s="10">
        <v>0</v>
      </c>
      <c r="T196" s="10">
        <v>0</v>
      </c>
      <c r="U196" s="10">
        <v>0</v>
      </c>
      <c r="V196" s="10">
        <v>0.39</v>
      </c>
    </row>
    <row r="197" spans="1:22" ht="23.25" thickBot="1" x14ac:dyDescent="0.3">
      <c r="A197" s="30"/>
      <c r="B197" s="30"/>
      <c r="C197" s="10">
        <v>60</v>
      </c>
      <c r="D197" s="11" t="s">
        <v>44</v>
      </c>
      <c r="E197" s="10">
        <v>200</v>
      </c>
      <c r="F197" s="10">
        <v>1.4</v>
      </c>
      <c r="G197" s="10">
        <v>1.4</v>
      </c>
      <c r="H197" s="10">
        <v>15.55</v>
      </c>
      <c r="I197" s="10">
        <v>102.22</v>
      </c>
      <c r="J197" s="10">
        <v>0.02</v>
      </c>
      <c r="K197" s="10">
        <v>0.02</v>
      </c>
      <c r="L197" s="10">
        <v>1.1100000000000001</v>
      </c>
      <c r="M197" s="10">
        <v>0</v>
      </c>
      <c r="N197" s="10">
        <v>0</v>
      </c>
      <c r="O197" s="10">
        <v>0</v>
      </c>
      <c r="P197" s="10">
        <v>120.26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0.02</v>
      </c>
    </row>
    <row r="198" spans="1:22" ht="34.5" thickBot="1" x14ac:dyDescent="0.3">
      <c r="A198" s="30"/>
      <c r="B198" s="30"/>
      <c r="C198" s="10">
        <v>61</v>
      </c>
      <c r="D198" s="11" t="s">
        <v>45</v>
      </c>
      <c r="E198" s="10">
        <v>100</v>
      </c>
      <c r="F198" s="10">
        <v>33.6</v>
      </c>
      <c r="G198" s="10">
        <v>23.32</v>
      </c>
      <c r="H198" s="10">
        <v>48.72</v>
      </c>
      <c r="I198" s="10">
        <v>483.2</v>
      </c>
      <c r="J198" s="10">
        <v>8.8999999999999996E-2</v>
      </c>
      <c r="K198" s="10">
        <v>0.1</v>
      </c>
      <c r="L198" s="10">
        <v>0.62</v>
      </c>
      <c r="M198" s="10">
        <v>0</v>
      </c>
      <c r="N198" s="10">
        <v>33.200000000000003</v>
      </c>
      <c r="O198" s="10">
        <v>0</v>
      </c>
      <c r="P198" s="10">
        <v>422</v>
      </c>
      <c r="Q198" s="10">
        <v>0</v>
      </c>
      <c r="R198" s="10">
        <v>1.637</v>
      </c>
      <c r="S198" s="10">
        <v>0</v>
      </c>
      <c r="T198" s="10">
        <v>88.5</v>
      </c>
      <c r="U198" s="10">
        <v>0.95</v>
      </c>
      <c r="V198" s="10">
        <v>1.56</v>
      </c>
    </row>
    <row r="199" spans="1:22" ht="15.75" thickBot="1" x14ac:dyDescent="0.3">
      <c r="A199" s="30"/>
      <c r="B199" s="3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thickBot="1" x14ac:dyDescent="0.3">
      <c r="A200" s="30"/>
      <c r="B200" s="30"/>
      <c r="C200" s="12"/>
      <c r="D200" s="13" t="s">
        <v>32</v>
      </c>
      <c r="E200" s="12">
        <f t="shared" ref="E200:V200" si="40">E199+E198+E197+E196</f>
        <v>550</v>
      </c>
      <c r="F200" s="12">
        <f t="shared" si="40"/>
        <v>42.76</v>
      </c>
      <c r="G200" s="12">
        <f t="shared" si="40"/>
        <v>34.049999999999997</v>
      </c>
      <c r="H200" s="12">
        <f t="shared" si="40"/>
        <v>95.59</v>
      </c>
      <c r="I200" s="12">
        <f t="shared" si="40"/>
        <v>825.42</v>
      </c>
      <c r="J200" s="12">
        <f t="shared" si="40"/>
        <v>0.43099999999999999</v>
      </c>
      <c r="K200" s="12">
        <f t="shared" si="40"/>
        <v>0.22000000000000003</v>
      </c>
      <c r="L200" s="12">
        <f t="shared" si="40"/>
        <v>4.17</v>
      </c>
      <c r="M200" s="12">
        <f t="shared" si="40"/>
        <v>0</v>
      </c>
      <c r="N200" s="12">
        <f t="shared" si="40"/>
        <v>58.300000000000004</v>
      </c>
      <c r="O200" s="12">
        <f t="shared" si="40"/>
        <v>0</v>
      </c>
      <c r="P200" s="12">
        <f t="shared" si="40"/>
        <v>770.54</v>
      </c>
      <c r="Q200" s="12">
        <f t="shared" si="40"/>
        <v>48.25</v>
      </c>
      <c r="R200" s="12">
        <f t="shared" si="40"/>
        <v>1.637</v>
      </c>
      <c r="S200" s="12">
        <f t="shared" si="40"/>
        <v>0</v>
      </c>
      <c r="T200" s="12">
        <f t="shared" si="40"/>
        <v>88.5</v>
      </c>
      <c r="U200" s="12">
        <f t="shared" si="40"/>
        <v>0.95</v>
      </c>
      <c r="V200" s="12">
        <f t="shared" si="40"/>
        <v>1.9700000000000002</v>
      </c>
    </row>
    <row r="201" spans="1:22" ht="34.5" thickBot="1" x14ac:dyDescent="0.3">
      <c r="B201" s="29" t="s">
        <v>41</v>
      </c>
      <c r="C201" s="10">
        <v>2</v>
      </c>
      <c r="D201" s="11" t="s">
        <v>34</v>
      </c>
      <c r="E201" s="10">
        <v>50</v>
      </c>
      <c r="F201" s="10">
        <v>0.69</v>
      </c>
      <c r="G201" s="10">
        <v>3.78</v>
      </c>
      <c r="H201" s="10">
        <v>3.79</v>
      </c>
      <c r="I201" s="10">
        <v>54.164999999999999</v>
      </c>
      <c r="J201" s="10">
        <v>0.04</v>
      </c>
      <c r="K201" s="10">
        <v>5.0000000000000001E-3</v>
      </c>
      <c r="L201" s="10">
        <v>3.75</v>
      </c>
      <c r="M201" s="10">
        <v>0</v>
      </c>
      <c r="N201" s="10">
        <v>0</v>
      </c>
      <c r="O201" s="10">
        <v>0</v>
      </c>
      <c r="P201" s="10">
        <v>16.899999999999999</v>
      </c>
      <c r="Q201" s="10">
        <v>0</v>
      </c>
      <c r="R201" s="10">
        <v>0.505</v>
      </c>
      <c r="S201" s="10">
        <v>0</v>
      </c>
      <c r="T201" s="10">
        <v>141.47999999999999</v>
      </c>
      <c r="U201" s="10">
        <v>0.12</v>
      </c>
      <c r="V201" s="10">
        <v>0.625</v>
      </c>
    </row>
    <row r="202" spans="1:22" ht="68.25" thickBot="1" x14ac:dyDescent="0.3">
      <c r="B202" s="30"/>
      <c r="C202" s="10">
        <v>71</v>
      </c>
      <c r="D202" s="11" t="s">
        <v>83</v>
      </c>
      <c r="E202" s="10">
        <v>250</v>
      </c>
      <c r="F202" s="10">
        <v>6.5</v>
      </c>
      <c r="G202" s="10">
        <v>5.3</v>
      </c>
      <c r="H202" s="10">
        <v>14.52</v>
      </c>
      <c r="I202" s="10">
        <v>191</v>
      </c>
      <c r="J202" s="10">
        <v>2.3E-2</v>
      </c>
      <c r="K202" s="10">
        <v>0.14000000000000001</v>
      </c>
      <c r="L202" s="10">
        <v>10.52</v>
      </c>
      <c r="M202" s="10">
        <v>0</v>
      </c>
      <c r="N202" s="10">
        <v>0</v>
      </c>
      <c r="O202" s="10">
        <v>0</v>
      </c>
      <c r="P202" s="10">
        <v>31.07</v>
      </c>
      <c r="Q202" s="10">
        <v>0</v>
      </c>
      <c r="R202" s="10">
        <v>0.03</v>
      </c>
      <c r="S202" s="10">
        <v>0</v>
      </c>
      <c r="T202" s="10">
        <v>114.5</v>
      </c>
      <c r="U202" s="10">
        <v>1.1000000000000001</v>
      </c>
      <c r="V202" s="10">
        <v>1.6</v>
      </c>
    </row>
    <row r="203" spans="1:22" ht="23.25" thickBot="1" x14ac:dyDescent="0.3">
      <c r="B203" s="30"/>
      <c r="C203" s="10">
        <v>36</v>
      </c>
      <c r="D203" s="11" t="s">
        <v>84</v>
      </c>
      <c r="E203" s="10">
        <v>150</v>
      </c>
      <c r="F203" s="10">
        <v>2.36</v>
      </c>
      <c r="G203" s="10">
        <v>5.72</v>
      </c>
      <c r="H203" s="10">
        <v>7.03</v>
      </c>
      <c r="I203" s="10">
        <v>108.9</v>
      </c>
      <c r="J203" s="10">
        <v>4.4999999999999998E-2</v>
      </c>
      <c r="K203" s="10">
        <v>4.4999999999999998E-2</v>
      </c>
      <c r="L203" s="10">
        <v>12.23</v>
      </c>
      <c r="M203" s="10">
        <v>0</v>
      </c>
      <c r="N203" s="10">
        <v>0.03</v>
      </c>
      <c r="O203" s="10">
        <v>0.40500000000000003</v>
      </c>
      <c r="P203" s="10">
        <v>61.55</v>
      </c>
      <c r="Q203" s="10">
        <v>52.25</v>
      </c>
      <c r="R203" s="10">
        <v>0</v>
      </c>
      <c r="S203" s="10">
        <v>26.4</v>
      </c>
      <c r="T203" s="10">
        <v>504</v>
      </c>
      <c r="U203" s="10">
        <v>0</v>
      </c>
      <c r="V203" s="10">
        <v>1.1000000000000001</v>
      </c>
    </row>
    <row r="204" spans="1:22" ht="23.25" thickBot="1" x14ac:dyDescent="0.3">
      <c r="B204" s="30"/>
      <c r="C204" s="10">
        <v>24</v>
      </c>
      <c r="D204" s="11" t="s">
        <v>85</v>
      </c>
      <c r="E204" s="10">
        <v>100</v>
      </c>
      <c r="F204" s="10">
        <v>16.09</v>
      </c>
      <c r="G204" s="10">
        <v>6.64</v>
      </c>
      <c r="H204" s="10">
        <v>7.37</v>
      </c>
      <c r="I204" s="10">
        <v>143.75</v>
      </c>
      <c r="J204" s="10">
        <v>8.3000000000000004E-2</v>
      </c>
      <c r="K204" s="10">
        <v>8.1000000000000003E-2</v>
      </c>
      <c r="L204" s="10">
        <v>3.48</v>
      </c>
      <c r="M204" s="10">
        <v>0</v>
      </c>
      <c r="N204" s="10">
        <v>520</v>
      </c>
      <c r="O204" s="10">
        <v>0</v>
      </c>
      <c r="P204" s="10">
        <v>31.92</v>
      </c>
      <c r="Q204" s="10">
        <v>127.08</v>
      </c>
      <c r="R204" s="10">
        <v>2.5999999999999999E-2</v>
      </c>
      <c r="S204" s="10">
        <v>22.64</v>
      </c>
      <c r="T204" s="10">
        <v>180.49</v>
      </c>
      <c r="U204" s="10">
        <v>3.18</v>
      </c>
      <c r="V204" s="10">
        <v>1.36</v>
      </c>
    </row>
    <row r="205" spans="1:22" ht="34.5" thickBot="1" x14ac:dyDescent="0.3">
      <c r="B205" s="30"/>
      <c r="C205" s="10">
        <v>56</v>
      </c>
      <c r="D205" s="11" t="s">
        <v>38</v>
      </c>
      <c r="E205" s="10">
        <v>200</v>
      </c>
      <c r="F205" s="10">
        <v>0.36</v>
      </c>
      <c r="G205" s="10">
        <v>0.08</v>
      </c>
      <c r="H205" s="10">
        <v>15.12</v>
      </c>
      <c r="I205" s="10">
        <v>45.14</v>
      </c>
      <c r="J205" s="10">
        <v>1.7999999999999999E-2</v>
      </c>
      <c r="K205" s="10">
        <v>0.02</v>
      </c>
      <c r="L205" s="10">
        <v>0</v>
      </c>
      <c r="M205" s="10">
        <v>0</v>
      </c>
      <c r="N205" s="10">
        <v>1</v>
      </c>
      <c r="O205" s="10">
        <v>0</v>
      </c>
      <c r="P205" s="10">
        <v>21</v>
      </c>
      <c r="Q205" s="10">
        <v>9.1999999999999993</v>
      </c>
      <c r="R205" s="10">
        <v>0</v>
      </c>
      <c r="S205" s="10">
        <v>6.8</v>
      </c>
      <c r="T205" s="10">
        <v>95</v>
      </c>
      <c r="U205" s="10">
        <v>1.2</v>
      </c>
      <c r="V205" s="10">
        <v>0.14000000000000001</v>
      </c>
    </row>
    <row r="206" spans="1:22" ht="23.25" thickBot="1" x14ac:dyDescent="0.3">
      <c r="B206" s="30"/>
      <c r="C206" s="10">
        <v>8</v>
      </c>
      <c r="D206" s="11" t="s">
        <v>31</v>
      </c>
      <c r="E206" s="10">
        <v>50</v>
      </c>
      <c r="F206" s="10">
        <v>3.07</v>
      </c>
      <c r="G206" s="10">
        <v>1.07</v>
      </c>
      <c r="H206" s="10">
        <v>20.9</v>
      </c>
      <c r="I206" s="10">
        <v>107.2</v>
      </c>
      <c r="J206" s="10">
        <v>0.121</v>
      </c>
      <c r="K206" s="10">
        <v>0.13</v>
      </c>
      <c r="L206" s="10">
        <v>0</v>
      </c>
      <c r="M206" s="10">
        <v>0</v>
      </c>
      <c r="N206" s="10">
        <v>0</v>
      </c>
      <c r="O206" s="10">
        <v>0.34</v>
      </c>
      <c r="P206" s="10">
        <v>0.01</v>
      </c>
      <c r="Q206" s="10">
        <v>35.1</v>
      </c>
      <c r="R206" s="10">
        <v>11</v>
      </c>
      <c r="S206" s="10">
        <v>14.1</v>
      </c>
      <c r="T206" s="10">
        <v>63</v>
      </c>
      <c r="U206" s="10">
        <v>0</v>
      </c>
      <c r="V206" s="10">
        <v>1.05</v>
      </c>
    </row>
    <row r="207" spans="1:22" ht="15.75" thickBot="1" x14ac:dyDescent="0.3">
      <c r="B207" s="30"/>
      <c r="C207" s="10"/>
      <c r="D207" s="13" t="s">
        <v>32</v>
      </c>
      <c r="E207" s="12">
        <f>E201+E202+E203+E204+E205+E206</f>
        <v>800</v>
      </c>
      <c r="F207" s="12">
        <f t="shared" ref="F207:V207" si="41">F206+F205+F204+F203+F202+F201</f>
        <v>29.07</v>
      </c>
      <c r="G207" s="12">
        <f t="shared" si="41"/>
        <v>22.59</v>
      </c>
      <c r="H207" s="12">
        <f t="shared" si="41"/>
        <v>68.73</v>
      </c>
      <c r="I207" s="12">
        <f t="shared" si="41"/>
        <v>650.15499999999997</v>
      </c>
      <c r="J207" s="12">
        <f t="shared" si="41"/>
        <v>0.32999999999999996</v>
      </c>
      <c r="K207" s="12">
        <f t="shared" si="41"/>
        <v>0.42099999999999999</v>
      </c>
      <c r="L207" s="12">
        <f t="shared" si="41"/>
        <v>29.98</v>
      </c>
      <c r="M207" s="12">
        <f t="shared" si="41"/>
        <v>0</v>
      </c>
      <c r="N207" s="12">
        <f t="shared" si="41"/>
        <v>521.03</v>
      </c>
      <c r="O207" s="12">
        <f t="shared" si="41"/>
        <v>0.74500000000000011</v>
      </c>
      <c r="P207" s="12">
        <f t="shared" si="41"/>
        <v>162.45000000000002</v>
      </c>
      <c r="Q207" s="12">
        <f t="shared" si="41"/>
        <v>223.63</v>
      </c>
      <c r="R207" s="12">
        <f t="shared" si="41"/>
        <v>11.561</v>
      </c>
      <c r="S207" s="12">
        <f t="shared" si="41"/>
        <v>69.94</v>
      </c>
      <c r="T207" s="12">
        <f t="shared" si="41"/>
        <v>1098.47</v>
      </c>
      <c r="U207" s="12">
        <f t="shared" si="41"/>
        <v>5.6000000000000005</v>
      </c>
      <c r="V207" s="12">
        <f t="shared" si="41"/>
        <v>5.875</v>
      </c>
    </row>
    <row r="208" spans="1:22" ht="15.75" thickBot="1" x14ac:dyDescent="0.3">
      <c r="C208" s="12"/>
      <c r="D208" s="13" t="s">
        <v>39</v>
      </c>
      <c r="E208" s="12">
        <f>E200+E207</f>
        <v>1350</v>
      </c>
      <c r="F208" s="12">
        <f t="shared" ref="F208:V208" si="42">F207+F200</f>
        <v>71.83</v>
      </c>
      <c r="G208" s="12">
        <f t="shared" si="42"/>
        <v>56.64</v>
      </c>
      <c r="H208" s="12">
        <f t="shared" si="42"/>
        <v>164.32</v>
      </c>
      <c r="I208" s="12">
        <f t="shared" si="42"/>
        <v>1475.5749999999998</v>
      </c>
      <c r="J208" s="12">
        <f t="shared" si="42"/>
        <v>0.7609999999999999</v>
      </c>
      <c r="K208" s="12">
        <f t="shared" si="42"/>
        <v>0.64100000000000001</v>
      </c>
      <c r="L208" s="12">
        <f t="shared" si="42"/>
        <v>34.15</v>
      </c>
      <c r="M208" s="12">
        <f t="shared" si="42"/>
        <v>0</v>
      </c>
      <c r="N208" s="12">
        <f t="shared" si="42"/>
        <v>579.32999999999993</v>
      </c>
      <c r="O208" s="12">
        <f t="shared" si="42"/>
        <v>0.74500000000000011</v>
      </c>
      <c r="P208" s="12">
        <f t="shared" si="42"/>
        <v>932.99</v>
      </c>
      <c r="Q208" s="12">
        <f t="shared" si="42"/>
        <v>271.88</v>
      </c>
      <c r="R208" s="12">
        <f t="shared" si="42"/>
        <v>13.198</v>
      </c>
      <c r="S208" s="12">
        <f t="shared" si="42"/>
        <v>69.94</v>
      </c>
      <c r="T208" s="12">
        <f t="shared" si="42"/>
        <v>1186.97</v>
      </c>
      <c r="U208" s="12">
        <f t="shared" si="42"/>
        <v>6.5500000000000007</v>
      </c>
      <c r="V208" s="12">
        <f t="shared" si="42"/>
        <v>7.8450000000000006</v>
      </c>
    </row>
    <row r="209" spans="1:22" ht="15.75" thickBot="1" x14ac:dyDescent="0.3"/>
    <row r="210" spans="1:22" ht="15.75" thickBot="1" x14ac:dyDescent="0.3">
      <c r="A210" s="33" t="s">
        <v>3</v>
      </c>
      <c r="B210" s="34"/>
      <c r="C210" s="37" t="s">
        <v>4</v>
      </c>
      <c r="D210" s="37" t="s">
        <v>5</v>
      </c>
      <c r="E210" s="7" t="s">
        <v>6</v>
      </c>
      <c r="F210" s="26" t="s">
        <v>7</v>
      </c>
      <c r="G210" s="27"/>
      <c r="H210" s="28"/>
      <c r="I210" s="39" t="s">
        <v>8</v>
      </c>
      <c r="J210" s="8"/>
      <c r="K210" s="41" t="s">
        <v>9</v>
      </c>
      <c r="L210" s="42"/>
      <c r="M210" s="42"/>
      <c r="N210" s="42"/>
      <c r="O210" s="43"/>
      <c r="P210" s="26" t="s">
        <v>10</v>
      </c>
      <c r="Q210" s="27"/>
      <c r="R210" s="27"/>
      <c r="S210" s="27"/>
      <c r="T210" s="27"/>
      <c r="U210" s="27"/>
      <c r="V210" s="28"/>
    </row>
    <row r="211" spans="1:22" ht="15.75" thickBot="1" x14ac:dyDescent="0.3">
      <c r="A211" s="35"/>
      <c r="B211" s="36"/>
      <c r="C211" s="38"/>
      <c r="D211" s="38"/>
      <c r="E211" s="9"/>
      <c r="F211" s="9" t="s">
        <v>11</v>
      </c>
      <c r="G211" s="9" t="s">
        <v>12</v>
      </c>
      <c r="H211" s="9" t="s">
        <v>13</v>
      </c>
      <c r="I211" s="40"/>
      <c r="J211" s="9" t="s">
        <v>14</v>
      </c>
      <c r="K211" s="9" t="s">
        <v>15</v>
      </c>
      <c r="L211" s="9" t="s">
        <v>16</v>
      </c>
      <c r="M211" s="9" t="s">
        <v>17</v>
      </c>
      <c r="N211" s="9" t="s">
        <v>18</v>
      </c>
      <c r="O211" s="9" t="s">
        <v>19</v>
      </c>
      <c r="P211" s="9" t="s">
        <v>20</v>
      </c>
      <c r="Q211" s="9" t="s">
        <v>21</v>
      </c>
      <c r="R211" s="9" t="s">
        <v>22</v>
      </c>
      <c r="S211" s="9" t="s">
        <v>23</v>
      </c>
      <c r="T211" s="9" t="s">
        <v>24</v>
      </c>
      <c r="U211" s="9" t="s">
        <v>25</v>
      </c>
      <c r="V211" s="9" t="s">
        <v>26</v>
      </c>
    </row>
    <row r="212" spans="1:22" ht="23.25" thickBot="1" x14ac:dyDescent="0.3">
      <c r="A212" s="29" t="s">
        <v>86</v>
      </c>
      <c r="B212" s="29" t="s">
        <v>28</v>
      </c>
      <c r="C212" s="10">
        <v>15</v>
      </c>
      <c r="D212" s="11" t="s">
        <v>68</v>
      </c>
      <c r="E212" s="10">
        <v>250</v>
      </c>
      <c r="F212" s="10">
        <v>7.76</v>
      </c>
      <c r="G212" s="10">
        <v>9.33</v>
      </c>
      <c r="H212" s="10">
        <v>31.32</v>
      </c>
      <c r="I212" s="10">
        <v>240</v>
      </c>
      <c r="J212" s="10">
        <v>0.27500000000000002</v>
      </c>
      <c r="K212" s="10">
        <v>0.1</v>
      </c>
      <c r="L212" s="10">
        <v>2.44</v>
      </c>
      <c r="M212" s="10">
        <v>0</v>
      </c>
      <c r="N212" s="10">
        <v>25.1</v>
      </c>
      <c r="O212" s="10">
        <v>2.5</v>
      </c>
      <c r="P212" s="10">
        <v>228.28</v>
      </c>
      <c r="Q212" s="10">
        <v>48.25</v>
      </c>
      <c r="R212" s="10">
        <v>0</v>
      </c>
      <c r="S212" s="10">
        <v>0</v>
      </c>
      <c r="T212" s="10">
        <v>85</v>
      </c>
      <c r="U212" s="10">
        <v>0</v>
      </c>
      <c r="V212" s="10">
        <v>0.39</v>
      </c>
    </row>
    <row r="213" spans="1:22" ht="23.25" thickBot="1" x14ac:dyDescent="0.3">
      <c r="A213" s="30"/>
      <c r="B213" s="30"/>
      <c r="C213" s="10">
        <v>44</v>
      </c>
      <c r="D213" s="11" t="s">
        <v>30</v>
      </c>
      <c r="E213" s="10">
        <v>200</v>
      </c>
      <c r="F213" s="10">
        <v>0.18</v>
      </c>
      <c r="G213" s="10">
        <v>0.03</v>
      </c>
      <c r="H213" s="10">
        <v>9.41</v>
      </c>
      <c r="I213" s="10">
        <v>38.96</v>
      </c>
      <c r="J213" s="10">
        <v>0</v>
      </c>
      <c r="K213" s="10">
        <v>0</v>
      </c>
      <c r="L213" s="10">
        <v>2.63</v>
      </c>
      <c r="M213" s="10">
        <v>0</v>
      </c>
      <c r="N213" s="10">
        <v>0</v>
      </c>
      <c r="O213" s="10">
        <v>0.01</v>
      </c>
      <c r="P213" s="10">
        <v>14.5</v>
      </c>
      <c r="Q213" s="10">
        <v>6.72</v>
      </c>
      <c r="R213" s="10">
        <v>0</v>
      </c>
      <c r="S213" s="10">
        <v>5.49</v>
      </c>
      <c r="T213" s="10">
        <v>28</v>
      </c>
      <c r="U213" s="10">
        <v>0</v>
      </c>
      <c r="V213" s="10">
        <v>0.57999999999999996</v>
      </c>
    </row>
    <row r="214" spans="1:22" ht="23.25" thickBot="1" x14ac:dyDescent="0.3">
      <c r="A214" s="30"/>
      <c r="B214" s="30"/>
      <c r="C214" s="10">
        <v>6</v>
      </c>
      <c r="D214" s="11" t="s">
        <v>87</v>
      </c>
      <c r="E214" s="10">
        <v>55</v>
      </c>
      <c r="F214" s="10">
        <v>13.78</v>
      </c>
      <c r="G214" s="10">
        <v>12.64</v>
      </c>
      <c r="H214" s="10">
        <v>60.11</v>
      </c>
      <c r="I214" s="10">
        <v>394.35</v>
      </c>
      <c r="J214" s="10">
        <v>0.44</v>
      </c>
      <c r="K214" s="10">
        <v>0.17</v>
      </c>
      <c r="L214" s="10">
        <v>0</v>
      </c>
      <c r="M214" s="10">
        <v>0</v>
      </c>
      <c r="N214" s="10">
        <v>0.15</v>
      </c>
      <c r="O214" s="10">
        <v>5.45</v>
      </c>
      <c r="P214" s="10">
        <v>215.99</v>
      </c>
      <c r="Q214" s="10">
        <v>217.1</v>
      </c>
      <c r="R214" s="10">
        <v>0</v>
      </c>
      <c r="S214" s="10">
        <v>42.9</v>
      </c>
      <c r="T214" s="10">
        <v>20.03</v>
      </c>
      <c r="U214" s="10">
        <v>3.57</v>
      </c>
      <c r="V214" s="10">
        <v>1.74</v>
      </c>
    </row>
    <row r="215" spans="1:22" ht="15.75" thickBot="1" x14ac:dyDescent="0.3">
      <c r="A215" s="30"/>
      <c r="B215" s="3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thickBot="1" x14ac:dyDescent="0.3">
      <c r="A216" s="30"/>
      <c r="B216" s="31"/>
      <c r="C216" s="12"/>
      <c r="D216" s="13" t="s">
        <v>32</v>
      </c>
      <c r="E216" s="12">
        <f>E214+E213+E212</f>
        <v>505</v>
      </c>
      <c r="F216" s="12">
        <f>F212+F213+F214+F215</f>
        <v>21.72</v>
      </c>
      <c r="G216" s="12">
        <f t="shared" ref="G216:O216" si="43">G215+G214+G213+G212</f>
        <v>22</v>
      </c>
      <c r="H216" s="12">
        <f t="shared" si="43"/>
        <v>100.84</v>
      </c>
      <c r="I216" s="12">
        <f t="shared" si="43"/>
        <v>673.31</v>
      </c>
      <c r="J216" s="12">
        <f>J214+J213+J212</f>
        <v>0.71500000000000008</v>
      </c>
      <c r="K216" s="12">
        <f t="shared" si="43"/>
        <v>0.27</v>
      </c>
      <c r="L216" s="12">
        <f t="shared" si="43"/>
        <v>5.07</v>
      </c>
      <c r="M216" s="12">
        <f t="shared" si="43"/>
        <v>0</v>
      </c>
      <c r="N216" s="12">
        <f t="shared" si="43"/>
        <v>25.25</v>
      </c>
      <c r="O216" s="12">
        <f t="shared" si="43"/>
        <v>7.96</v>
      </c>
      <c r="P216" s="12">
        <f>+P215+P214+P213+P212</f>
        <v>458.77</v>
      </c>
      <c r="Q216" s="12">
        <f>Q215+Q214+Q213+Q212</f>
        <v>272.07</v>
      </c>
      <c r="R216" s="12">
        <f>R215+R214+R213+R212</f>
        <v>0</v>
      </c>
      <c r="S216" s="12">
        <f>S215+S214+S213+S212</f>
        <v>48.39</v>
      </c>
      <c r="T216" s="12">
        <f>T215+T214+T213++++T212</f>
        <v>133.03</v>
      </c>
      <c r="U216" s="12">
        <f>U215+U214+U213+U212</f>
        <v>3.57</v>
      </c>
      <c r="V216" s="12">
        <f>V215+V214+V213+V212</f>
        <v>2.71</v>
      </c>
    </row>
    <row r="217" spans="1:22" ht="23.25" thickBot="1" x14ac:dyDescent="0.3">
      <c r="A217" s="30"/>
      <c r="B217" s="29" t="s">
        <v>33</v>
      </c>
      <c r="C217" s="10">
        <v>75</v>
      </c>
      <c r="D217" s="11" t="s">
        <v>55</v>
      </c>
      <c r="E217" s="10">
        <v>20</v>
      </c>
      <c r="F217" s="10">
        <v>0.16</v>
      </c>
      <c r="G217" s="10">
        <v>0.02</v>
      </c>
      <c r="H217" s="10">
        <v>0.5</v>
      </c>
      <c r="I217" s="10">
        <v>2.8</v>
      </c>
      <c r="J217" s="10">
        <v>0.02</v>
      </c>
      <c r="K217" s="10">
        <v>0.02</v>
      </c>
      <c r="L217" s="10">
        <v>6</v>
      </c>
      <c r="M217" s="10">
        <v>0</v>
      </c>
      <c r="N217" s="10">
        <v>0</v>
      </c>
      <c r="O217" s="10">
        <v>0</v>
      </c>
      <c r="P217" s="10">
        <v>13.8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0.36</v>
      </c>
    </row>
    <row r="218" spans="1:22" ht="34.5" thickBot="1" x14ac:dyDescent="0.3">
      <c r="A218" s="30"/>
      <c r="B218" s="30"/>
      <c r="C218" s="10">
        <v>69</v>
      </c>
      <c r="D218" s="11" t="s">
        <v>47</v>
      </c>
      <c r="E218" s="10">
        <v>200</v>
      </c>
      <c r="F218" s="10">
        <v>3.68</v>
      </c>
      <c r="G218" s="10">
        <v>7.07</v>
      </c>
      <c r="H218" s="10">
        <v>8.58</v>
      </c>
      <c r="I218" s="10">
        <v>118</v>
      </c>
      <c r="J218" s="10">
        <v>3.7999999999999999E-2</v>
      </c>
      <c r="K218" s="10">
        <v>0.06</v>
      </c>
      <c r="L218" s="10">
        <v>19.399999999999999</v>
      </c>
      <c r="M218" s="10">
        <v>0</v>
      </c>
      <c r="N218" s="10">
        <v>0</v>
      </c>
      <c r="O218" s="10">
        <v>0</v>
      </c>
      <c r="P218" s="10">
        <v>46.81</v>
      </c>
      <c r="Q218" s="10">
        <v>0</v>
      </c>
      <c r="R218" s="10">
        <v>0.15</v>
      </c>
      <c r="S218" s="10">
        <v>0</v>
      </c>
      <c r="T218" s="10">
        <v>247.18</v>
      </c>
      <c r="U218" s="10">
        <v>2.2599999999999998</v>
      </c>
      <c r="V218" s="10">
        <v>0.85</v>
      </c>
    </row>
    <row r="219" spans="1:22" ht="23.25" thickBot="1" x14ac:dyDescent="0.3">
      <c r="A219" s="30"/>
      <c r="B219" s="30"/>
      <c r="C219" s="10">
        <v>66</v>
      </c>
      <c r="D219" s="11" t="s">
        <v>88</v>
      </c>
      <c r="E219" s="10">
        <v>250</v>
      </c>
      <c r="F219" s="10">
        <v>9.3699999999999992</v>
      </c>
      <c r="G219" s="10">
        <v>6.62</v>
      </c>
      <c r="H219" s="10">
        <v>18.32</v>
      </c>
      <c r="I219" s="10">
        <v>284.08</v>
      </c>
      <c r="J219" s="10">
        <v>0.5</v>
      </c>
      <c r="K219" s="10">
        <v>0.16</v>
      </c>
      <c r="L219" s="10">
        <v>10.210000000000001</v>
      </c>
      <c r="M219" s="10">
        <v>0</v>
      </c>
      <c r="N219" s="10">
        <v>0.02</v>
      </c>
      <c r="O219" s="10">
        <v>1</v>
      </c>
      <c r="P219" s="10">
        <v>73.8</v>
      </c>
      <c r="Q219" s="10">
        <v>0</v>
      </c>
      <c r="R219" s="10">
        <v>0</v>
      </c>
      <c r="S219" s="10">
        <v>0</v>
      </c>
      <c r="T219" s="10">
        <v>2027.25</v>
      </c>
      <c r="U219" s="10">
        <v>25.25</v>
      </c>
      <c r="V219" s="10">
        <v>1.21</v>
      </c>
    </row>
    <row r="220" spans="1:22" ht="15.75" thickBot="1" x14ac:dyDescent="0.3">
      <c r="A220" s="30"/>
      <c r="B220" s="3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23.25" thickBot="1" x14ac:dyDescent="0.3">
      <c r="A221" s="30"/>
      <c r="B221" s="30"/>
      <c r="C221" s="10">
        <v>47</v>
      </c>
      <c r="D221" s="11" t="s">
        <v>50</v>
      </c>
      <c r="E221" s="10">
        <v>200</v>
      </c>
      <c r="F221" s="10">
        <v>0.16</v>
      </c>
      <c r="G221" s="10">
        <v>0.16</v>
      </c>
      <c r="H221" s="10">
        <v>15.8</v>
      </c>
      <c r="I221" s="10">
        <v>46.72</v>
      </c>
      <c r="J221" s="10">
        <v>0.06</v>
      </c>
      <c r="K221" s="10">
        <v>0.26</v>
      </c>
      <c r="L221" s="10">
        <v>20.3</v>
      </c>
      <c r="M221" s="10">
        <v>0</v>
      </c>
      <c r="N221" s="10">
        <v>0.1</v>
      </c>
      <c r="O221" s="10">
        <v>2.08</v>
      </c>
      <c r="P221" s="10">
        <v>14.72</v>
      </c>
      <c r="Q221" s="10">
        <v>4.4000000000000004</v>
      </c>
      <c r="R221" s="10">
        <v>0.4</v>
      </c>
      <c r="S221" s="10">
        <v>5.4</v>
      </c>
      <c r="T221" s="10">
        <v>4.2</v>
      </c>
      <c r="U221" s="10">
        <v>0</v>
      </c>
      <c r="V221" s="10">
        <v>0.9</v>
      </c>
    </row>
    <row r="222" spans="1:22" ht="23.25" thickBot="1" x14ac:dyDescent="0.3">
      <c r="A222" s="30"/>
      <c r="B222" s="30"/>
      <c r="C222" s="10">
        <v>8</v>
      </c>
      <c r="D222" s="11" t="s">
        <v>31</v>
      </c>
      <c r="E222" s="10">
        <v>50</v>
      </c>
      <c r="F222" s="10">
        <v>3.07</v>
      </c>
      <c r="G222" s="10">
        <v>1.07</v>
      </c>
      <c r="H222" s="10">
        <v>20.9</v>
      </c>
      <c r="I222" s="10">
        <v>107.2</v>
      </c>
      <c r="J222" s="10">
        <v>0.121</v>
      </c>
      <c r="K222" s="10">
        <v>0.13</v>
      </c>
      <c r="L222" s="10">
        <v>0</v>
      </c>
      <c r="M222" s="10">
        <v>0</v>
      </c>
      <c r="N222" s="10">
        <v>0</v>
      </c>
      <c r="O222" s="10">
        <v>0.34</v>
      </c>
      <c r="P222" s="10">
        <v>0.01</v>
      </c>
      <c r="Q222" s="10">
        <v>35.1</v>
      </c>
      <c r="R222" s="10">
        <v>11</v>
      </c>
      <c r="S222" s="10">
        <v>14.1</v>
      </c>
      <c r="T222" s="10">
        <v>63</v>
      </c>
      <c r="U222" s="10">
        <v>0</v>
      </c>
      <c r="V222" s="10">
        <v>1.05</v>
      </c>
    </row>
    <row r="223" spans="1:22" ht="15.75" thickBot="1" x14ac:dyDescent="0.3">
      <c r="A223" s="30"/>
      <c r="B223" s="30"/>
      <c r="C223" s="10"/>
      <c r="D223" s="13" t="s">
        <v>32</v>
      </c>
      <c r="E223" s="12">
        <f>E217+E218+E219+E220+E221+E222</f>
        <v>720</v>
      </c>
      <c r="F223" s="12">
        <f t="shared" ref="F223:V223" si="44">F222+F221+F220+F219+F218+F217</f>
        <v>16.440000000000001</v>
      </c>
      <c r="G223" s="12">
        <f t="shared" si="44"/>
        <v>14.94</v>
      </c>
      <c r="H223" s="12">
        <f t="shared" si="44"/>
        <v>64.099999999999994</v>
      </c>
      <c r="I223" s="12">
        <f t="shared" si="44"/>
        <v>558.79999999999995</v>
      </c>
      <c r="J223" s="12">
        <f t="shared" si="44"/>
        <v>0.7390000000000001</v>
      </c>
      <c r="K223" s="12">
        <f t="shared" si="44"/>
        <v>0.63000000000000012</v>
      </c>
      <c r="L223" s="12">
        <f t="shared" si="44"/>
        <v>55.91</v>
      </c>
      <c r="M223" s="12">
        <f t="shared" si="44"/>
        <v>0</v>
      </c>
      <c r="N223" s="12">
        <f t="shared" si="44"/>
        <v>0.12000000000000001</v>
      </c>
      <c r="O223" s="12">
        <f t="shared" si="44"/>
        <v>3.42</v>
      </c>
      <c r="P223" s="12">
        <f t="shared" si="44"/>
        <v>149.14000000000001</v>
      </c>
      <c r="Q223" s="12">
        <f t="shared" si="44"/>
        <v>39.5</v>
      </c>
      <c r="R223" s="12">
        <f t="shared" si="44"/>
        <v>11.55</v>
      </c>
      <c r="S223" s="12">
        <f t="shared" si="44"/>
        <v>19.5</v>
      </c>
      <c r="T223" s="12">
        <f t="shared" si="44"/>
        <v>2341.6299999999997</v>
      </c>
      <c r="U223" s="12">
        <f t="shared" si="44"/>
        <v>27.509999999999998</v>
      </c>
      <c r="V223" s="12">
        <f t="shared" si="44"/>
        <v>4.37</v>
      </c>
    </row>
    <row r="224" spans="1:22" ht="15.75" thickBot="1" x14ac:dyDescent="0.3">
      <c r="A224" s="30"/>
      <c r="B224" s="30"/>
      <c r="C224" s="10"/>
      <c r="D224" s="13" t="s">
        <v>39</v>
      </c>
      <c r="E224" s="12">
        <f>E216+E223</f>
        <v>1225</v>
      </c>
      <c r="F224" s="12">
        <f t="shared" ref="F224:V224" si="45">F223+F216</f>
        <v>38.159999999999997</v>
      </c>
      <c r="G224" s="12">
        <f t="shared" si="45"/>
        <v>36.94</v>
      </c>
      <c r="H224" s="12">
        <f t="shared" si="45"/>
        <v>164.94</v>
      </c>
      <c r="I224" s="12">
        <f t="shared" si="45"/>
        <v>1232.1099999999999</v>
      </c>
      <c r="J224" s="12">
        <f>J223+J216</f>
        <v>1.4540000000000002</v>
      </c>
      <c r="K224" s="12">
        <f t="shared" si="45"/>
        <v>0.90000000000000013</v>
      </c>
      <c r="L224" s="12">
        <f t="shared" si="45"/>
        <v>60.98</v>
      </c>
      <c r="M224" s="12">
        <f t="shared" si="45"/>
        <v>0</v>
      </c>
      <c r="N224" s="12">
        <f t="shared" si="45"/>
        <v>25.37</v>
      </c>
      <c r="O224" s="12">
        <f t="shared" si="45"/>
        <v>11.379999999999999</v>
      </c>
      <c r="P224" s="12">
        <f t="shared" si="45"/>
        <v>607.91</v>
      </c>
      <c r="Q224" s="12">
        <f t="shared" si="45"/>
        <v>311.57</v>
      </c>
      <c r="R224" s="12">
        <f t="shared" si="45"/>
        <v>11.55</v>
      </c>
      <c r="S224" s="12">
        <f t="shared" si="45"/>
        <v>67.89</v>
      </c>
      <c r="T224" s="12">
        <f t="shared" si="45"/>
        <v>2474.66</v>
      </c>
      <c r="U224" s="12">
        <f t="shared" si="45"/>
        <v>31.08</v>
      </c>
      <c r="V224" s="12">
        <f t="shared" si="45"/>
        <v>7.08</v>
      </c>
    </row>
    <row r="225" spans="1:22" ht="23.25" thickBot="1" x14ac:dyDescent="0.3">
      <c r="A225" s="30"/>
      <c r="B225" s="32" t="s">
        <v>40</v>
      </c>
      <c r="C225" s="10">
        <v>15</v>
      </c>
      <c r="D225" s="11" t="s">
        <v>68</v>
      </c>
      <c r="E225" s="10">
        <v>250</v>
      </c>
      <c r="F225" s="10">
        <v>7.76</v>
      </c>
      <c r="G225" s="10">
        <v>9.33</v>
      </c>
      <c r="H225" s="10">
        <v>31.32</v>
      </c>
      <c r="I225" s="10">
        <v>240</v>
      </c>
      <c r="J225" s="10">
        <v>0.27500000000000002</v>
      </c>
      <c r="K225" s="10">
        <v>0.1</v>
      </c>
      <c r="L225" s="10">
        <v>2.44</v>
      </c>
      <c r="M225" s="10">
        <v>0</v>
      </c>
      <c r="N225" s="10">
        <v>25.1</v>
      </c>
      <c r="O225" s="10">
        <v>2.5</v>
      </c>
      <c r="P225" s="10">
        <v>228.28</v>
      </c>
      <c r="Q225" s="10">
        <v>48.25</v>
      </c>
      <c r="R225" s="10">
        <v>0</v>
      </c>
      <c r="S225" s="10">
        <v>0</v>
      </c>
      <c r="T225" s="10">
        <v>85</v>
      </c>
      <c r="U225" s="10">
        <v>0</v>
      </c>
      <c r="V225" s="10">
        <v>0.39</v>
      </c>
    </row>
    <row r="226" spans="1:22" ht="23.25" thickBot="1" x14ac:dyDescent="0.3">
      <c r="A226" s="30"/>
      <c r="B226" s="30"/>
      <c r="C226" s="10">
        <v>44</v>
      </c>
      <c r="D226" s="11" t="s">
        <v>30</v>
      </c>
      <c r="E226" s="10">
        <v>200</v>
      </c>
      <c r="F226" s="10">
        <v>0.18</v>
      </c>
      <c r="G226" s="10">
        <v>0.03</v>
      </c>
      <c r="H226" s="10">
        <v>9.41</v>
      </c>
      <c r="I226" s="10">
        <v>38.96</v>
      </c>
      <c r="J226" s="10">
        <v>0</v>
      </c>
      <c r="K226" s="10">
        <v>0</v>
      </c>
      <c r="L226" s="10">
        <v>2.63</v>
      </c>
      <c r="M226" s="10">
        <v>0</v>
      </c>
      <c r="N226" s="10">
        <v>0</v>
      </c>
      <c r="O226" s="10">
        <v>0.01</v>
      </c>
      <c r="P226" s="10">
        <v>14.5</v>
      </c>
      <c r="Q226" s="10">
        <v>6.72</v>
      </c>
      <c r="R226" s="10">
        <v>0</v>
      </c>
      <c r="S226" s="10">
        <v>5.49</v>
      </c>
      <c r="T226" s="10">
        <v>28</v>
      </c>
      <c r="U226" s="10">
        <v>0</v>
      </c>
      <c r="V226" s="10">
        <v>0.57999999999999996</v>
      </c>
    </row>
    <row r="227" spans="1:22" ht="23.25" thickBot="1" x14ac:dyDescent="0.3">
      <c r="A227" s="30"/>
      <c r="B227" s="30"/>
      <c r="C227" s="10">
        <v>6</v>
      </c>
      <c r="D227" s="11" t="s">
        <v>87</v>
      </c>
      <c r="E227" s="10">
        <v>55</v>
      </c>
      <c r="F227" s="10">
        <v>13.78</v>
      </c>
      <c r="G227" s="10">
        <v>12.64</v>
      </c>
      <c r="H227" s="10">
        <v>60.11</v>
      </c>
      <c r="I227" s="10">
        <v>394.35</v>
      </c>
      <c r="J227" s="10">
        <v>0.44</v>
      </c>
      <c r="K227" s="10">
        <v>0.17</v>
      </c>
      <c r="L227" s="10">
        <v>0</v>
      </c>
      <c r="M227" s="10">
        <v>0</v>
      </c>
      <c r="N227" s="10">
        <v>0.15</v>
      </c>
      <c r="O227" s="10">
        <v>5.45</v>
      </c>
      <c r="P227" s="10">
        <v>215.99</v>
      </c>
      <c r="Q227" s="10">
        <v>217.1</v>
      </c>
      <c r="R227" s="10">
        <v>0</v>
      </c>
      <c r="S227" s="10">
        <v>42.9</v>
      </c>
      <c r="T227" s="10">
        <v>20.03</v>
      </c>
      <c r="U227" s="10">
        <v>3.57</v>
      </c>
      <c r="V227" s="10">
        <v>1.74</v>
      </c>
    </row>
    <row r="228" spans="1:22" ht="15.75" thickBot="1" x14ac:dyDescent="0.3">
      <c r="A228" s="30"/>
      <c r="B228" s="3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thickBot="1" x14ac:dyDescent="0.3">
      <c r="A229" s="30"/>
      <c r="B229" s="30"/>
      <c r="C229" s="12"/>
      <c r="D229" s="13" t="s">
        <v>32</v>
      </c>
      <c r="E229" s="12">
        <f>E227+E226+E225</f>
        <v>505</v>
      </c>
      <c r="F229" s="12">
        <f t="shared" ref="F229:V229" si="46">F228+F227+F226+F225</f>
        <v>21.72</v>
      </c>
      <c r="G229" s="12">
        <f t="shared" si="46"/>
        <v>22</v>
      </c>
      <c r="H229" s="12">
        <f t="shared" si="46"/>
        <v>100.84</v>
      </c>
      <c r="I229" s="12">
        <f t="shared" si="46"/>
        <v>673.31</v>
      </c>
      <c r="J229" s="12">
        <f t="shared" si="46"/>
        <v>0.71500000000000008</v>
      </c>
      <c r="K229" s="12">
        <f t="shared" si="46"/>
        <v>0.27</v>
      </c>
      <c r="L229" s="12">
        <f t="shared" si="46"/>
        <v>5.07</v>
      </c>
      <c r="M229" s="12">
        <f t="shared" si="46"/>
        <v>0</v>
      </c>
      <c r="N229" s="12">
        <f t="shared" si="46"/>
        <v>25.25</v>
      </c>
      <c r="O229" s="12">
        <f t="shared" si="46"/>
        <v>7.96</v>
      </c>
      <c r="P229" s="12">
        <f t="shared" si="46"/>
        <v>458.77</v>
      </c>
      <c r="Q229" s="12">
        <f t="shared" si="46"/>
        <v>272.07</v>
      </c>
      <c r="R229" s="12">
        <f t="shared" si="46"/>
        <v>0</v>
      </c>
      <c r="S229" s="12">
        <f t="shared" si="46"/>
        <v>48.39</v>
      </c>
      <c r="T229" s="12">
        <f t="shared" si="46"/>
        <v>133.03</v>
      </c>
      <c r="U229" s="12">
        <f t="shared" si="46"/>
        <v>3.57</v>
      </c>
      <c r="V229" s="12">
        <f t="shared" si="46"/>
        <v>2.71</v>
      </c>
    </row>
    <row r="230" spans="1:22" ht="23.25" thickBot="1" x14ac:dyDescent="0.3">
      <c r="B230" s="29" t="s">
        <v>41</v>
      </c>
      <c r="C230" s="10">
        <v>75</v>
      </c>
      <c r="D230" s="11" t="s">
        <v>55</v>
      </c>
      <c r="E230" s="10">
        <v>50</v>
      </c>
      <c r="F230" s="10">
        <v>0.4</v>
      </c>
      <c r="G230" s="10">
        <v>0.05</v>
      </c>
      <c r="H230" s="10">
        <v>1.25</v>
      </c>
      <c r="I230" s="10">
        <v>7</v>
      </c>
      <c r="J230" s="10">
        <v>0.05</v>
      </c>
      <c r="K230" s="10">
        <v>0.05</v>
      </c>
      <c r="L230" s="10">
        <v>15</v>
      </c>
      <c r="M230" s="10">
        <v>0</v>
      </c>
      <c r="N230" s="10">
        <v>0</v>
      </c>
      <c r="O230" s="10">
        <v>0</v>
      </c>
      <c r="P230" s="10">
        <v>15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0.75</v>
      </c>
    </row>
    <row r="231" spans="1:22" ht="34.5" thickBot="1" x14ac:dyDescent="0.3">
      <c r="B231" s="30"/>
      <c r="C231" s="10">
        <v>69</v>
      </c>
      <c r="D231" s="11" t="s">
        <v>47</v>
      </c>
      <c r="E231" s="10">
        <v>250</v>
      </c>
      <c r="F231" s="10">
        <v>3.68</v>
      </c>
      <c r="G231" s="10">
        <v>7.07</v>
      </c>
      <c r="H231" s="10">
        <v>8.58</v>
      </c>
      <c r="I231" s="10">
        <v>118</v>
      </c>
      <c r="J231" s="10">
        <v>4.8000000000000001E-2</v>
      </c>
      <c r="K231" s="10">
        <v>0.06</v>
      </c>
      <c r="L231" s="10">
        <v>19.399999999999999</v>
      </c>
      <c r="M231" s="10">
        <v>0</v>
      </c>
      <c r="N231" s="10">
        <v>0</v>
      </c>
      <c r="O231" s="10">
        <v>0</v>
      </c>
      <c r="P231" s="10">
        <v>46.81</v>
      </c>
      <c r="Q231" s="10">
        <v>0</v>
      </c>
      <c r="R231" s="10">
        <v>0.188</v>
      </c>
      <c r="S231" s="10">
        <v>0</v>
      </c>
      <c r="T231" s="10">
        <v>308.98</v>
      </c>
      <c r="U231" s="10">
        <v>2.83</v>
      </c>
      <c r="V231" s="10">
        <v>0.85</v>
      </c>
    </row>
    <row r="232" spans="1:22" ht="23.25" thickBot="1" x14ac:dyDescent="0.3">
      <c r="B232" s="30"/>
      <c r="C232" s="10">
        <v>66</v>
      </c>
      <c r="D232" s="11" t="s">
        <v>88</v>
      </c>
      <c r="E232" s="10">
        <v>250</v>
      </c>
      <c r="F232" s="10">
        <v>9.3699999999999992</v>
      </c>
      <c r="G232" s="10">
        <v>6.62</v>
      </c>
      <c r="H232" s="10">
        <v>18.32</v>
      </c>
      <c r="I232" s="10">
        <v>284.08</v>
      </c>
      <c r="J232" s="10">
        <v>0.5</v>
      </c>
      <c r="K232" s="10">
        <v>0.16</v>
      </c>
      <c r="L232" s="10">
        <v>10.210000000000001</v>
      </c>
      <c r="M232" s="10">
        <v>0</v>
      </c>
      <c r="N232" s="10">
        <v>0.02</v>
      </c>
      <c r="O232" s="10">
        <v>1</v>
      </c>
      <c r="P232" s="10">
        <v>41.03</v>
      </c>
      <c r="Q232" s="10">
        <v>34.83</v>
      </c>
      <c r="R232" s="10">
        <v>0</v>
      </c>
      <c r="S232" s="10">
        <v>17.600000000000001</v>
      </c>
      <c r="T232" s="10">
        <v>2027.25</v>
      </c>
      <c r="U232" s="10">
        <v>25.25</v>
      </c>
      <c r="V232" s="10">
        <v>0.73</v>
      </c>
    </row>
    <row r="233" spans="1:22" ht="15.75" thickBot="1" x14ac:dyDescent="0.3">
      <c r="B233" s="3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23.25" thickBot="1" x14ac:dyDescent="0.3">
      <c r="B234" s="30"/>
      <c r="C234" s="10">
        <v>47</v>
      </c>
      <c r="D234" s="11" t="s">
        <v>50</v>
      </c>
      <c r="E234" s="10">
        <v>200</v>
      </c>
      <c r="F234" s="10">
        <v>0.16</v>
      </c>
      <c r="G234" s="10">
        <v>0.16</v>
      </c>
      <c r="H234" s="10">
        <v>15.8</v>
      </c>
      <c r="I234" s="10">
        <v>46.72</v>
      </c>
      <c r="J234" s="10">
        <v>0.06</v>
      </c>
      <c r="K234" s="10">
        <v>0.26</v>
      </c>
      <c r="L234" s="10">
        <v>20.3</v>
      </c>
      <c r="M234" s="10">
        <v>0</v>
      </c>
      <c r="N234" s="10">
        <v>0.1</v>
      </c>
      <c r="O234" s="10">
        <v>2.08</v>
      </c>
      <c r="P234" s="10">
        <v>14.72</v>
      </c>
      <c r="Q234" s="10">
        <v>4.4000000000000004</v>
      </c>
      <c r="R234" s="10">
        <v>0.4</v>
      </c>
      <c r="S234" s="10">
        <v>5.4</v>
      </c>
      <c r="T234" s="10">
        <v>4.2</v>
      </c>
      <c r="U234" s="10">
        <v>0</v>
      </c>
      <c r="V234" s="10">
        <v>0.9</v>
      </c>
    </row>
    <row r="235" spans="1:22" ht="23.25" thickBot="1" x14ac:dyDescent="0.3">
      <c r="B235" s="30"/>
      <c r="C235" s="10">
        <v>8</v>
      </c>
      <c r="D235" s="11" t="s">
        <v>31</v>
      </c>
      <c r="E235" s="10">
        <v>50</v>
      </c>
      <c r="F235" s="10">
        <v>3.07</v>
      </c>
      <c r="G235" s="10">
        <v>1.07</v>
      </c>
      <c r="H235" s="10">
        <v>20.9</v>
      </c>
      <c r="I235" s="10">
        <v>107.2</v>
      </c>
      <c r="J235" s="10">
        <v>0.121</v>
      </c>
      <c r="K235" s="10">
        <v>0.13</v>
      </c>
      <c r="L235" s="10">
        <v>0</v>
      </c>
      <c r="M235" s="10">
        <v>0</v>
      </c>
      <c r="N235" s="10">
        <v>0</v>
      </c>
      <c r="O235" s="10">
        <v>0.34</v>
      </c>
      <c r="P235" s="10">
        <v>0.01</v>
      </c>
      <c r="Q235" s="10">
        <v>35.1</v>
      </c>
      <c r="R235" s="10">
        <v>11</v>
      </c>
      <c r="S235" s="10">
        <v>14.1</v>
      </c>
      <c r="T235" s="10">
        <v>63</v>
      </c>
      <c r="U235" s="10">
        <v>0</v>
      </c>
      <c r="V235" s="10">
        <v>1.05</v>
      </c>
    </row>
    <row r="236" spans="1:22" ht="15.75" thickBot="1" x14ac:dyDescent="0.3">
      <c r="B236" s="30"/>
      <c r="C236" s="10"/>
      <c r="D236" s="13" t="s">
        <v>32</v>
      </c>
      <c r="E236" s="12">
        <f>E235+E234+E233+E232+E231+E230</f>
        <v>800</v>
      </c>
      <c r="F236" s="12">
        <f t="shared" ref="F236:V236" si="47">F235+F234+F233+F232+F231+F230</f>
        <v>16.68</v>
      </c>
      <c r="G236" s="12">
        <f t="shared" si="47"/>
        <v>14.97</v>
      </c>
      <c r="H236" s="12">
        <f t="shared" si="47"/>
        <v>64.849999999999994</v>
      </c>
      <c r="I236" s="12">
        <f t="shared" si="47"/>
        <v>563</v>
      </c>
      <c r="J236" s="12">
        <f t="shared" si="47"/>
        <v>0.77900000000000014</v>
      </c>
      <c r="K236" s="12">
        <f t="shared" si="47"/>
        <v>0.66000000000000014</v>
      </c>
      <c r="L236" s="12">
        <f t="shared" si="47"/>
        <v>64.91</v>
      </c>
      <c r="M236" s="12">
        <f t="shared" si="47"/>
        <v>0</v>
      </c>
      <c r="N236" s="12">
        <f t="shared" si="47"/>
        <v>0.12000000000000001</v>
      </c>
      <c r="O236" s="12">
        <f t="shared" si="47"/>
        <v>3.42</v>
      </c>
      <c r="P236" s="12">
        <f t="shared" si="47"/>
        <v>117.57000000000001</v>
      </c>
      <c r="Q236" s="12">
        <f t="shared" si="47"/>
        <v>74.33</v>
      </c>
      <c r="R236" s="12">
        <f t="shared" si="47"/>
        <v>11.588000000000001</v>
      </c>
      <c r="S236" s="12">
        <f t="shared" si="47"/>
        <v>37.1</v>
      </c>
      <c r="T236" s="12">
        <f t="shared" si="47"/>
        <v>2403.4299999999998</v>
      </c>
      <c r="U236" s="12">
        <f t="shared" si="47"/>
        <v>28.08</v>
      </c>
      <c r="V236" s="12">
        <f t="shared" si="47"/>
        <v>4.28</v>
      </c>
    </row>
    <row r="237" spans="1:22" ht="15.75" thickBot="1" x14ac:dyDescent="0.3">
      <c r="C237" s="10"/>
      <c r="D237" s="13" t="s">
        <v>39</v>
      </c>
      <c r="E237" s="12">
        <f>E236+E229</f>
        <v>1305</v>
      </c>
      <c r="F237" s="12">
        <f t="shared" ref="F237:V237" si="48">F236+F229</f>
        <v>38.4</v>
      </c>
      <c r="G237" s="12">
        <f t="shared" si="48"/>
        <v>36.97</v>
      </c>
      <c r="H237" s="12">
        <f t="shared" si="48"/>
        <v>165.69</v>
      </c>
      <c r="I237" s="12">
        <f t="shared" si="48"/>
        <v>1236.31</v>
      </c>
      <c r="J237" s="12">
        <f t="shared" si="48"/>
        <v>1.4940000000000002</v>
      </c>
      <c r="K237" s="12">
        <f t="shared" si="48"/>
        <v>0.93000000000000016</v>
      </c>
      <c r="L237" s="12">
        <f t="shared" si="48"/>
        <v>69.97999999999999</v>
      </c>
      <c r="M237" s="12">
        <f t="shared" si="48"/>
        <v>0</v>
      </c>
      <c r="N237" s="12">
        <f t="shared" si="48"/>
        <v>25.37</v>
      </c>
      <c r="O237" s="12">
        <f t="shared" si="48"/>
        <v>11.379999999999999</v>
      </c>
      <c r="P237" s="12">
        <f t="shared" si="48"/>
        <v>576.34</v>
      </c>
      <c r="Q237" s="12">
        <f t="shared" si="48"/>
        <v>346.4</v>
      </c>
      <c r="R237" s="12">
        <f t="shared" si="48"/>
        <v>11.588000000000001</v>
      </c>
      <c r="S237" s="12">
        <f t="shared" si="48"/>
        <v>85.490000000000009</v>
      </c>
      <c r="T237" s="12">
        <f t="shared" si="48"/>
        <v>2536.46</v>
      </c>
      <c r="U237" s="12">
        <f t="shared" si="48"/>
        <v>31.65</v>
      </c>
      <c r="V237" s="12">
        <f t="shared" si="48"/>
        <v>6.99</v>
      </c>
    </row>
    <row r="238" spans="1:22" ht="15.75" thickBot="1" x14ac:dyDescent="0.3"/>
    <row r="239" spans="1:22" ht="15.75" thickBot="1" x14ac:dyDescent="0.3">
      <c r="A239" s="33" t="s">
        <v>3</v>
      </c>
      <c r="B239" s="34"/>
      <c r="C239" s="37" t="s">
        <v>4</v>
      </c>
      <c r="D239" s="37" t="s">
        <v>5</v>
      </c>
      <c r="E239" s="7" t="s">
        <v>6</v>
      </c>
      <c r="F239" s="26" t="s">
        <v>7</v>
      </c>
      <c r="G239" s="27"/>
      <c r="H239" s="28"/>
      <c r="I239" s="39" t="s">
        <v>8</v>
      </c>
      <c r="J239" s="8"/>
      <c r="K239" s="41" t="s">
        <v>9</v>
      </c>
      <c r="L239" s="42"/>
      <c r="M239" s="42"/>
      <c r="N239" s="42"/>
      <c r="O239" s="43"/>
      <c r="P239" s="26" t="s">
        <v>10</v>
      </c>
      <c r="Q239" s="27"/>
      <c r="R239" s="27"/>
      <c r="S239" s="27"/>
      <c r="T239" s="27"/>
      <c r="U239" s="27"/>
      <c r="V239" s="28"/>
    </row>
    <row r="240" spans="1:22" ht="15.75" thickBot="1" x14ac:dyDescent="0.3">
      <c r="A240" s="35"/>
      <c r="B240" s="36"/>
      <c r="C240" s="38"/>
      <c r="D240" s="38"/>
      <c r="E240" s="9"/>
      <c r="F240" s="9" t="s">
        <v>11</v>
      </c>
      <c r="G240" s="9" t="s">
        <v>12</v>
      </c>
      <c r="H240" s="9" t="s">
        <v>13</v>
      </c>
      <c r="I240" s="40"/>
      <c r="J240" s="9" t="s">
        <v>14</v>
      </c>
      <c r="K240" s="9" t="s">
        <v>15</v>
      </c>
      <c r="L240" s="9" t="s">
        <v>16</v>
      </c>
      <c r="M240" s="9" t="s">
        <v>17</v>
      </c>
      <c r="N240" s="9" t="s">
        <v>18</v>
      </c>
      <c r="O240" s="9" t="s">
        <v>19</v>
      </c>
      <c r="P240" s="9" t="s">
        <v>20</v>
      </c>
      <c r="Q240" s="9" t="s">
        <v>21</v>
      </c>
      <c r="R240" s="9" t="s">
        <v>22</v>
      </c>
      <c r="S240" s="9" t="s">
        <v>23</v>
      </c>
      <c r="T240" s="9" t="s">
        <v>24</v>
      </c>
      <c r="U240" s="9" t="s">
        <v>25</v>
      </c>
      <c r="V240" s="9" t="s">
        <v>26</v>
      </c>
    </row>
    <row r="241" spans="1:22" ht="23.25" thickBot="1" x14ac:dyDescent="0.3">
      <c r="A241" s="29" t="s">
        <v>89</v>
      </c>
      <c r="B241" s="29" t="s">
        <v>28</v>
      </c>
      <c r="C241" s="10">
        <v>72</v>
      </c>
      <c r="D241" s="11" t="s">
        <v>43</v>
      </c>
      <c r="E241" s="10">
        <v>200</v>
      </c>
      <c r="F241" s="10">
        <v>7.01</v>
      </c>
      <c r="G241" s="10">
        <v>8.09</v>
      </c>
      <c r="H241" s="10">
        <v>28.39</v>
      </c>
      <c r="I241" s="10">
        <v>213</v>
      </c>
      <c r="J241" s="10">
        <v>2.5000000000000001E-2</v>
      </c>
      <c r="K241" s="10">
        <v>0.14000000000000001</v>
      </c>
      <c r="L241" s="10">
        <v>1.95</v>
      </c>
      <c r="M241" s="10">
        <v>0</v>
      </c>
      <c r="N241" s="10">
        <v>0</v>
      </c>
      <c r="O241" s="10">
        <v>0</v>
      </c>
      <c r="P241" s="10">
        <v>185.3</v>
      </c>
      <c r="Q241" s="10">
        <v>0</v>
      </c>
      <c r="R241" s="10">
        <v>1.8</v>
      </c>
      <c r="S241" s="10">
        <v>0</v>
      </c>
      <c r="T241" s="10">
        <v>415.4</v>
      </c>
      <c r="U241" s="10">
        <v>11.2</v>
      </c>
      <c r="V241" s="10">
        <v>0.77</v>
      </c>
    </row>
    <row r="242" spans="1:22" ht="23.25" thickBot="1" x14ac:dyDescent="0.3">
      <c r="A242" s="30"/>
      <c r="B242" s="30"/>
      <c r="C242" s="10">
        <v>44</v>
      </c>
      <c r="D242" s="11" t="s">
        <v>30</v>
      </c>
      <c r="E242" s="10">
        <v>200</v>
      </c>
      <c r="F242" s="10">
        <v>0.18</v>
      </c>
      <c r="G242" s="10">
        <v>0.03</v>
      </c>
      <c r="H242" s="10">
        <v>9.41</v>
      </c>
      <c r="I242" s="10">
        <v>38.96</v>
      </c>
      <c r="J242" s="10">
        <v>0</v>
      </c>
      <c r="K242" s="10">
        <v>0</v>
      </c>
      <c r="L242" s="10">
        <v>2.63</v>
      </c>
      <c r="M242" s="10">
        <v>0</v>
      </c>
      <c r="N242" s="10">
        <v>0</v>
      </c>
      <c r="O242" s="10">
        <v>0.01</v>
      </c>
      <c r="P242" s="10">
        <v>14.5</v>
      </c>
      <c r="Q242" s="10">
        <v>6.72</v>
      </c>
      <c r="R242" s="10">
        <v>0</v>
      </c>
      <c r="S242" s="10">
        <v>5.49</v>
      </c>
      <c r="T242" s="10">
        <v>28</v>
      </c>
      <c r="U242" s="10">
        <v>0</v>
      </c>
      <c r="V242" s="10">
        <v>0.57999999999999996</v>
      </c>
    </row>
    <row r="243" spans="1:22" ht="15.75" thickBot="1" x14ac:dyDescent="0.3">
      <c r="A243" s="30"/>
      <c r="B243" s="30"/>
      <c r="C243" s="10">
        <v>45</v>
      </c>
      <c r="D243" s="11" t="s">
        <v>54</v>
      </c>
      <c r="E243" s="10">
        <v>100</v>
      </c>
      <c r="F243" s="10">
        <v>1.24</v>
      </c>
      <c r="G243" s="10">
        <v>2.08</v>
      </c>
      <c r="H243" s="10">
        <v>13.52</v>
      </c>
      <c r="I243" s="10">
        <v>56.71</v>
      </c>
      <c r="J243" s="10">
        <v>0.06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3.86</v>
      </c>
      <c r="Q243" s="10">
        <v>0</v>
      </c>
      <c r="R243" s="10">
        <v>0</v>
      </c>
      <c r="S243" s="10">
        <v>1.1399999999999999</v>
      </c>
      <c r="T243" s="10">
        <v>132</v>
      </c>
      <c r="U243" s="10">
        <v>3</v>
      </c>
      <c r="V243" s="10">
        <v>0.16</v>
      </c>
    </row>
    <row r="244" spans="1:22" ht="15.75" thickBot="1" x14ac:dyDescent="0.3">
      <c r="A244" s="30"/>
      <c r="B244" s="3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thickBot="1" x14ac:dyDescent="0.3">
      <c r="A245" s="30"/>
      <c r="B245" s="31"/>
      <c r="C245" s="12"/>
      <c r="D245" s="13" t="s">
        <v>32</v>
      </c>
      <c r="E245" s="12">
        <v>500</v>
      </c>
      <c r="F245" s="12">
        <f>F241+F242+F243+F244</f>
        <v>8.43</v>
      </c>
      <c r="G245" s="12">
        <f t="shared" ref="G245:O245" si="49">G244+G243+G242+G241</f>
        <v>10.199999999999999</v>
      </c>
      <c r="H245" s="12">
        <f t="shared" si="49"/>
        <v>51.32</v>
      </c>
      <c r="I245" s="12">
        <f t="shared" si="49"/>
        <v>308.67</v>
      </c>
      <c r="J245" s="12">
        <f t="shared" si="49"/>
        <v>8.4999999999999992E-2</v>
      </c>
      <c r="K245" s="12">
        <f t="shared" si="49"/>
        <v>0.14000000000000001</v>
      </c>
      <c r="L245" s="12">
        <f t="shared" si="49"/>
        <v>4.58</v>
      </c>
      <c r="M245" s="12">
        <f t="shared" si="49"/>
        <v>0</v>
      </c>
      <c r="N245" s="12">
        <f t="shared" si="49"/>
        <v>0</v>
      </c>
      <c r="O245" s="12">
        <f t="shared" si="49"/>
        <v>0.01</v>
      </c>
      <c r="P245" s="12">
        <f>+P244+P243+P242+P241</f>
        <v>203.66000000000003</v>
      </c>
      <c r="Q245" s="12">
        <f>Q244+Q243+Q242+Q241</f>
        <v>6.72</v>
      </c>
      <c r="R245" s="12">
        <f>R244+R243+R242+R241</f>
        <v>1.8</v>
      </c>
      <c r="S245" s="12">
        <f>S244+S243+S242+S241</f>
        <v>6.63</v>
      </c>
      <c r="T245" s="12">
        <f>T244+T243+T242++++T241</f>
        <v>575.4</v>
      </c>
      <c r="U245" s="12">
        <f>U244+U243+U242+U241</f>
        <v>14.2</v>
      </c>
      <c r="V245" s="12">
        <f>V244+V243+V242+V241</f>
        <v>1.51</v>
      </c>
    </row>
    <row r="246" spans="1:22" ht="15.75" thickBot="1" x14ac:dyDescent="0.3">
      <c r="A246" s="30"/>
      <c r="B246" s="29" t="s">
        <v>33</v>
      </c>
      <c r="C246" s="10">
        <v>21</v>
      </c>
      <c r="D246" s="11" t="s">
        <v>90</v>
      </c>
      <c r="E246" s="10">
        <v>50</v>
      </c>
      <c r="F246" s="10">
        <v>0.82499999999999996</v>
      </c>
      <c r="G246" s="10">
        <v>6.27</v>
      </c>
      <c r="H246" s="10">
        <v>7.55</v>
      </c>
      <c r="I246" s="10">
        <v>57.305</v>
      </c>
      <c r="J246" s="10">
        <v>0.03</v>
      </c>
      <c r="K246" s="10">
        <v>1.4999999999999999E-2</v>
      </c>
      <c r="L246" s="10">
        <v>4.82</v>
      </c>
      <c r="M246" s="10">
        <v>0</v>
      </c>
      <c r="N246" s="10">
        <v>2.5000000000000001E-2</v>
      </c>
      <c r="O246" s="10">
        <v>0.04</v>
      </c>
      <c r="P246" s="10">
        <v>14.15</v>
      </c>
      <c r="Q246" s="10">
        <v>67.2</v>
      </c>
      <c r="R246" s="10">
        <v>0</v>
      </c>
      <c r="S246" s="10">
        <v>7.6</v>
      </c>
      <c r="T246" s="10">
        <v>165.6</v>
      </c>
      <c r="U246" s="10">
        <v>1.4</v>
      </c>
      <c r="V246" s="10">
        <v>0.26</v>
      </c>
    </row>
    <row r="247" spans="1:22" ht="34.5" thickBot="1" x14ac:dyDescent="0.3">
      <c r="A247" s="30"/>
      <c r="B247" s="30"/>
      <c r="C247" s="10">
        <v>7</v>
      </c>
      <c r="D247" s="11" t="s">
        <v>63</v>
      </c>
      <c r="E247" s="10">
        <v>200</v>
      </c>
      <c r="F247" s="10">
        <v>1.8240000000000001</v>
      </c>
      <c r="G247" s="10">
        <v>3.98</v>
      </c>
      <c r="H247" s="10">
        <v>11.12</v>
      </c>
      <c r="I247" s="10">
        <v>92.135999999999996</v>
      </c>
      <c r="J247" s="10">
        <v>0.06</v>
      </c>
      <c r="K247" s="10">
        <v>0.08</v>
      </c>
      <c r="L247" s="10">
        <v>9.2100000000000009</v>
      </c>
      <c r="M247" s="10">
        <v>0</v>
      </c>
      <c r="N247" s="10">
        <v>2.4E-2</v>
      </c>
      <c r="O247" s="10">
        <v>0.216</v>
      </c>
      <c r="P247" s="10">
        <v>35.979999999999997</v>
      </c>
      <c r="Q247" s="10">
        <v>56.02</v>
      </c>
      <c r="R247" s="10">
        <v>0</v>
      </c>
      <c r="S247" s="10">
        <v>25.08</v>
      </c>
      <c r="T247" s="10">
        <v>472</v>
      </c>
      <c r="U247" s="10">
        <v>3</v>
      </c>
      <c r="V247" s="10">
        <v>0.86399999999999999</v>
      </c>
    </row>
    <row r="248" spans="1:22" ht="34.5" thickBot="1" x14ac:dyDescent="0.3">
      <c r="A248" s="30"/>
      <c r="B248" s="30"/>
      <c r="C248" s="10">
        <v>35</v>
      </c>
      <c r="D248" s="11" t="s">
        <v>36</v>
      </c>
      <c r="E248" s="10">
        <v>100</v>
      </c>
      <c r="F248" s="14">
        <v>2.12</v>
      </c>
      <c r="G248" s="14">
        <v>4.93</v>
      </c>
      <c r="H248" s="14">
        <v>14.26</v>
      </c>
      <c r="I248" s="14">
        <v>10.3</v>
      </c>
      <c r="J248" s="14">
        <v>5.5E-2</v>
      </c>
      <c r="K248" s="14">
        <v>0.12</v>
      </c>
      <c r="L248" s="14">
        <v>18.25</v>
      </c>
      <c r="M248" s="14">
        <v>0.25</v>
      </c>
      <c r="N248" s="14">
        <v>0.02</v>
      </c>
      <c r="O248" s="14">
        <v>0.127</v>
      </c>
      <c r="P248" s="14">
        <v>8.9</v>
      </c>
      <c r="Q248" s="14">
        <v>49.08</v>
      </c>
      <c r="R248" s="14">
        <v>0.8</v>
      </c>
      <c r="S248" s="14">
        <v>19.05</v>
      </c>
      <c r="T248" s="14">
        <v>284</v>
      </c>
      <c r="U248" s="14">
        <v>0</v>
      </c>
      <c r="V248" s="14">
        <v>0.75</v>
      </c>
    </row>
    <row r="249" spans="1:22" ht="23.25" thickBot="1" x14ac:dyDescent="0.3">
      <c r="A249" s="30"/>
      <c r="B249" s="30"/>
      <c r="C249" s="10">
        <v>20</v>
      </c>
      <c r="D249" s="11" t="s">
        <v>91</v>
      </c>
      <c r="E249" s="10">
        <v>100</v>
      </c>
      <c r="F249" s="10">
        <v>9.33</v>
      </c>
      <c r="G249" s="10">
        <v>5.77</v>
      </c>
      <c r="H249" s="10">
        <v>7.96</v>
      </c>
      <c r="I249" s="10">
        <v>141.37</v>
      </c>
      <c r="J249" s="10">
        <v>0.09</v>
      </c>
      <c r="K249" s="10">
        <v>0.06</v>
      </c>
      <c r="L249" s="10">
        <v>0.7</v>
      </c>
      <c r="M249" s="10">
        <v>0.04</v>
      </c>
      <c r="N249" s="10">
        <v>0.03</v>
      </c>
      <c r="O249" s="10">
        <v>0.35</v>
      </c>
      <c r="P249" s="10">
        <v>43.56</v>
      </c>
      <c r="Q249" s="10">
        <v>153.31</v>
      </c>
      <c r="R249" s="10">
        <v>0.01</v>
      </c>
      <c r="S249" s="10">
        <v>16.399999999999999</v>
      </c>
      <c r="T249" s="10">
        <v>200.9</v>
      </c>
      <c r="U249" s="10">
        <v>87.7</v>
      </c>
      <c r="V249" s="10">
        <v>0.41</v>
      </c>
    </row>
    <row r="250" spans="1:22" ht="23.25" thickBot="1" x14ac:dyDescent="0.3">
      <c r="A250" s="30"/>
      <c r="B250" s="30"/>
      <c r="C250" s="10">
        <v>63</v>
      </c>
      <c r="D250" s="11" t="s">
        <v>92</v>
      </c>
      <c r="E250" s="10">
        <v>200</v>
      </c>
      <c r="F250" s="10">
        <v>1.24</v>
      </c>
      <c r="G250" s="10">
        <v>0.08</v>
      </c>
      <c r="H250" s="10">
        <v>24.12</v>
      </c>
      <c r="I250" s="10">
        <v>83.62</v>
      </c>
      <c r="J250" s="10">
        <v>0.04</v>
      </c>
      <c r="K250" s="10">
        <v>0.02</v>
      </c>
      <c r="L250" s="10">
        <v>0.96</v>
      </c>
      <c r="M250" s="10">
        <v>0</v>
      </c>
      <c r="N250" s="10">
        <v>0</v>
      </c>
      <c r="O250" s="10">
        <v>0</v>
      </c>
      <c r="P250" s="10">
        <v>47.6</v>
      </c>
      <c r="Q250" s="10">
        <v>35.04</v>
      </c>
      <c r="R250" s="10">
        <v>0</v>
      </c>
      <c r="S250" s="10">
        <v>27.2</v>
      </c>
      <c r="T250" s="10">
        <v>489.86</v>
      </c>
      <c r="U250" s="10">
        <v>0</v>
      </c>
      <c r="V250" s="10">
        <v>0.78</v>
      </c>
    </row>
    <row r="251" spans="1:22" ht="23.25" thickBot="1" x14ac:dyDescent="0.3">
      <c r="A251" s="30"/>
      <c r="B251" s="30"/>
      <c r="C251" s="10">
        <v>8</v>
      </c>
      <c r="D251" s="11" t="s">
        <v>31</v>
      </c>
      <c r="E251" s="10">
        <v>50</v>
      </c>
      <c r="F251" s="10">
        <v>3.07</v>
      </c>
      <c r="G251" s="10">
        <v>1.07</v>
      </c>
      <c r="H251" s="10">
        <v>20.9</v>
      </c>
      <c r="I251" s="10">
        <v>107.2</v>
      </c>
      <c r="J251" s="10">
        <v>0.121</v>
      </c>
      <c r="K251" s="10">
        <v>0.13</v>
      </c>
      <c r="L251" s="10">
        <v>0</v>
      </c>
      <c r="M251" s="10">
        <v>0</v>
      </c>
      <c r="N251" s="10">
        <v>0</v>
      </c>
      <c r="O251" s="10">
        <v>0.34</v>
      </c>
      <c r="P251" s="10">
        <v>0.01</v>
      </c>
      <c r="Q251" s="10">
        <v>35.1</v>
      </c>
      <c r="R251" s="10">
        <v>11</v>
      </c>
      <c r="S251" s="10">
        <v>14.1</v>
      </c>
      <c r="T251" s="10">
        <v>63</v>
      </c>
      <c r="U251" s="10">
        <v>0</v>
      </c>
      <c r="V251" s="10">
        <v>1.05</v>
      </c>
    </row>
    <row r="252" spans="1:22" ht="15.75" thickBot="1" x14ac:dyDescent="0.3">
      <c r="A252" s="30"/>
      <c r="B252" s="30"/>
      <c r="C252" s="10"/>
      <c r="D252" s="13" t="s">
        <v>32</v>
      </c>
      <c r="E252" s="12">
        <f>E246+E247+E248+E249+E250+E251</f>
        <v>700</v>
      </c>
      <c r="F252" s="12">
        <f t="shared" ref="F252:V252" si="50">F251+F250+F249+F248+F247+F246</f>
        <v>18.409000000000002</v>
      </c>
      <c r="G252" s="12">
        <f t="shared" si="50"/>
        <v>22.1</v>
      </c>
      <c r="H252" s="12">
        <f t="shared" si="50"/>
        <v>85.91</v>
      </c>
      <c r="I252" s="12">
        <f t="shared" si="50"/>
        <v>491.93099999999998</v>
      </c>
      <c r="J252" s="12">
        <f t="shared" si="50"/>
        <v>0.39600000000000002</v>
      </c>
      <c r="K252" s="12">
        <f t="shared" si="50"/>
        <v>0.42499999999999999</v>
      </c>
      <c r="L252" s="12">
        <f t="shared" si="50"/>
        <v>33.94</v>
      </c>
      <c r="M252" s="12">
        <f t="shared" si="50"/>
        <v>0.28999999999999998</v>
      </c>
      <c r="N252" s="12">
        <f t="shared" si="50"/>
        <v>9.9000000000000005E-2</v>
      </c>
      <c r="O252" s="12">
        <f t="shared" si="50"/>
        <v>1.073</v>
      </c>
      <c r="P252" s="12">
        <f t="shared" si="50"/>
        <v>150.20000000000002</v>
      </c>
      <c r="Q252" s="12">
        <f t="shared" si="50"/>
        <v>395.74999999999994</v>
      </c>
      <c r="R252" s="12">
        <f t="shared" si="50"/>
        <v>11.81</v>
      </c>
      <c r="S252" s="12">
        <f t="shared" si="50"/>
        <v>109.42999999999999</v>
      </c>
      <c r="T252" s="12">
        <f t="shared" si="50"/>
        <v>1675.36</v>
      </c>
      <c r="U252" s="12">
        <f t="shared" si="50"/>
        <v>92.100000000000009</v>
      </c>
      <c r="V252" s="12">
        <f t="shared" si="50"/>
        <v>4.1139999999999999</v>
      </c>
    </row>
    <row r="253" spans="1:22" ht="15.75" thickBot="1" x14ac:dyDescent="0.3">
      <c r="A253" s="30"/>
      <c r="B253" s="30"/>
      <c r="C253" s="10"/>
      <c r="D253" s="13" t="s">
        <v>39</v>
      </c>
      <c r="E253" s="12">
        <f>E245+E252</f>
        <v>1200</v>
      </c>
      <c r="F253" s="12">
        <f t="shared" ref="F253:V253" si="51">F252+F245</f>
        <v>26.839000000000002</v>
      </c>
      <c r="G253" s="12">
        <f t="shared" si="51"/>
        <v>32.299999999999997</v>
      </c>
      <c r="H253" s="12">
        <f t="shared" si="51"/>
        <v>137.22999999999999</v>
      </c>
      <c r="I253" s="12">
        <f t="shared" si="51"/>
        <v>800.601</v>
      </c>
      <c r="J253" s="12">
        <f t="shared" si="51"/>
        <v>0.48099999999999998</v>
      </c>
      <c r="K253" s="12">
        <f t="shared" si="51"/>
        <v>0.56499999999999995</v>
      </c>
      <c r="L253" s="12">
        <f t="shared" si="51"/>
        <v>38.519999999999996</v>
      </c>
      <c r="M253" s="12">
        <f t="shared" si="51"/>
        <v>0.28999999999999998</v>
      </c>
      <c r="N253" s="12">
        <f t="shared" si="51"/>
        <v>9.9000000000000005E-2</v>
      </c>
      <c r="O253" s="12">
        <f t="shared" si="51"/>
        <v>1.083</v>
      </c>
      <c r="P253" s="12">
        <f t="shared" si="51"/>
        <v>353.86</v>
      </c>
      <c r="Q253" s="12">
        <f t="shared" si="51"/>
        <v>402.46999999999997</v>
      </c>
      <c r="R253" s="12">
        <f t="shared" si="51"/>
        <v>13.610000000000001</v>
      </c>
      <c r="S253" s="12">
        <f t="shared" si="51"/>
        <v>116.05999999999999</v>
      </c>
      <c r="T253" s="12">
        <f t="shared" si="51"/>
        <v>2250.7599999999998</v>
      </c>
      <c r="U253" s="12">
        <f t="shared" si="51"/>
        <v>106.30000000000001</v>
      </c>
      <c r="V253" s="12">
        <f t="shared" si="51"/>
        <v>5.6239999999999997</v>
      </c>
    </row>
    <row r="254" spans="1:22" ht="23.25" thickBot="1" x14ac:dyDescent="0.3">
      <c r="A254" s="30"/>
      <c r="B254" s="32" t="s">
        <v>40</v>
      </c>
      <c r="C254" s="10">
        <v>72</v>
      </c>
      <c r="D254" s="11" t="s">
        <v>43</v>
      </c>
      <c r="E254" s="10">
        <v>250</v>
      </c>
      <c r="F254" s="10">
        <v>8.7620000000000005</v>
      </c>
      <c r="G254" s="10">
        <v>10.11</v>
      </c>
      <c r="H254" s="10">
        <v>35.479999999999997</v>
      </c>
      <c r="I254" s="10">
        <v>266</v>
      </c>
      <c r="J254" s="10">
        <v>2.5000000000000001E-2</v>
      </c>
      <c r="K254" s="10">
        <v>0.17499999999999999</v>
      </c>
      <c r="L254" s="10">
        <v>2.4300000000000002</v>
      </c>
      <c r="M254" s="10">
        <v>0</v>
      </c>
      <c r="N254" s="10">
        <v>0</v>
      </c>
      <c r="O254" s="10">
        <v>0</v>
      </c>
      <c r="P254" s="10">
        <v>231.6</v>
      </c>
      <c r="Q254" s="10">
        <v>0</v>
      </c>
      <c r="R254" s="10">
        <v>1.8</v>
      </c>
      <c r="S254" s="10">
        <v>0</v>
      </c>
      <c r="T254" s="10">
        <v>415.4</v>
      </c>
      <c r="U254" s="10">
        <v>11.2</v>
      </c>
      <c r="V254" s="10">
        <v>0.96299999999999997</v>
      </c>
    </row>
    <row r="255" spans="1:22" ht="23.25" thickBot="1" x14ac:dyDescent="0.3">
      <c r="A255" s="30"/>
      <c r="B255" s="30"/>
      <c r="C255" s="10">
        <v>44</v>
      </c>
      <c r="D255" s="11" t="s">
        <v>30</v>
      </c>
      <c r="E255" s="10">
        <v>200</v>
      </c>
      <c r="F255" s="10">
        <v>0.18</v>
      </c>
      <c r="G255" s="10">
        <v>0.03</v>
      </c>
      <c r="H255" s="10">
        <v>9.41</v>
      </c>
      <c r="I255" s="10">
        <v>38.96</v>
      </c>
      <c r="J255" s="10">
        <v>0</v>
      </c>
      <c r="K255" s="10">
        <v>0</v>
      </c>
      <c r="L255" s="10">
        <v>2.63</v>
      </c>
      <c r="M255" s="10">
        <v>0</v>
      </c>
      <c r="N255" s="10">
        <v>0</v>
      </c>
      <c r="O255" s="10">
        <v>0.01</v>
      </c>
      <c r="P255" s="10">
        <v>14.5</v>
      </c>
      <c r="Q255" s="10">
        <v>6.72</v>
      </c>
      <c r="R255" s="10">
        <v>0</v>
      </c>
      <c r="S255" s="10">
        <v>5.49</v>
      </c>
      <c r="T255" s="10">
        <v>28</v>
      </c>
      <c r="U255" s="10">
        <v>0</v>
      </c>
      <c r="V255" s="10">
        <v>0.57999999999999996</v>
      </c>
    </row>
    <row r="256" spans="1:22" ht="15.75" thickBot="1" x14ac:dyDescent="0.3">
      <c r="A256" s="30"/>
      <c r="B256" s="30"/>
      <c r="C256" s="10">
        <v>45</v>
      </c>
      <c r="D256" s="11" t="s">
        <v>54</v>
      </c>
      <c r="E256" s="10">
        <v>100</v>
      </c>
      <c r="F256" s="10">
        <v>1.24</v>
      </c>
      <c r="G256" s="10">
        <v>2.08</v>
      </c>
      <c r="H256" s="10">
        <v>13.52</v>
      </c>
      <c r="I256" s="10">
        <v>56.71</v>
      </c>
      <c r="J256" s="10">
        <v>0.06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3.86</v>
      </c>
      <c r="Q256" s="10">
        <v>0</v>
      </c>
      <c r="R256" s="10">
        <v>0</v>
      </c>
      <c r="S256" s="10">
        <v>1.1399999999999999</v>
      </c>
      <c r="T256" s="10">
        <v>132</v>
      </c>
      <c r="U256" s="10">
        <v>3</v>
      </c>
      <c r="V256" s="10">
        <v>0.16</v>
      </c>
    </row>
    <row r="257" spans="1:22" ht="15.75" thickBot="1" x14ac:dyDescent="0.3">
      <c r="A257" s="30"/>
      <c r="B257" s="3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thickBot="1" x14ac:dyDescent="0.3">
      <c r="A258" s="30"/>
      <c r="B258" s="30"/>
      <c r="C258" s="12"/>
      <c r="D258" s="13" t="s">
        <v>32</v>
      </c>
      <c r="E258" s="12">
        <f t="shared" ref="E258:V258" si="52">E257+E256+E255+E254</f>
        <v>550</v>
      </c>
      <c r="F258" s="12">
        <f t="shared" si="52"/>
        <v>10.182</v>
      </c>
      <c r="G258" s="12">
        <f t="shared" si="52"/>
        <v>12.219999999999999</v>
      </c>
      <c r="H258" s="12">
        <f t="shared" si="52"/>
        <v>58.41</v>
      </c>
      <c r="I258" s="12">
        <f t="shared" si="52"/>
        <v>361.67</v>
      </c>
      <c r="J258" s="12">
        <f t="shared" si="52"/>
        <v>8.4999999999999992E-2</v>
      </c>
      <c r="K258" s="12">
        <f t="shared" si="52"/>
        <v>0.17499999999999999</v>
      </c>
      <c r="L258" s="12">
        <f t="shared" si="52"/>
        <v>5.0600000000000005</v>
      </c>
      <c r="M258" s="12">
        <f t="shared" si="52"/>
        <v>0</v>
      </c>
      <c r="N258" s="12">
        <f t="shared" si="52"/>
        <v>0</v>
      </c>
      <c r="O258" s="12">
        <f t="shared" si="52"/>
        <v>0.01</v>
      </c>
      <c r="P258" s="12">
        <f t="shared" si="52"/>
        <v>249.95999999999998</v>
      </c>
      <c r="Q258" s="12">
        <f t="shared" si="52"/>
        <v>6.72</v>
      </c>
      <c r="R258" s="12">
        <f t="shared" si="52"/>
        <v>1.8</v>
      </c>
      <c r="S258" s="12">
        <f t="shared" si="52"/>
        <v>6.63</v>
      </c>
      <c r="T258" s="12">
        <f t="shared" si="52"/>
        <v>575.4</v>
      </c>
      <c r="U258" s="12">
        <f t="shared" si="52"/>
        <v>14.2</v>
      </c>
      <c r="V258" s="12">
        <f t="shared" si="52"/>
        <v>1.7029999999999998</v>
      </c>
    </row>
    <row r="259" spans="1:22" ht="15.75" thickBot="1" x14ac:dyDescent="0.3">
      <c r="B259" s="29" t="s">
        <v>41</v>
      </c>
      <c r="C259" s="10">
        <v>21</v>
      </c>
      <c r="D259" s="11" t="s">
        <v>90</v>
      </c>
      <c r="E259" s="10">
        <v>50</v>
      </c>
      <c r="F259" s="10">
        <v>0.82499999999999996</v>
      </c>
      <c r="G259" s="10">
        <v>6.27</v>
      </c>
      <c r="H259" s="10">
        <v>7.55</v>
      </c>
      <c r="I259" s="10">
        <v>57.305</v>
      </c>
      <c r="J259" s="10">
        <v>0.03</v>
      </c>
      <c r="K259" s="10">
        <v>1.4999999999999999E-2</v>
      </c>
      <c r="L259" s="10">
        <v>4.82</v>
      </c>
      <c r="M259" s="10">
        <v>0</v>
      </c>
      <c r="N259" s="10">
        <v>2.5000000000000001E-2</v>
      </c>
      <c r="O259" s="10">
        <v>0.04</v>
      </c>
      <c r="P259" s="10">
        <v>14.15</v>
      </c>
      <c r="Q259" s="10">
        <v>67.2</v>
      </c>
      <c r="R259" s="10">
        <v>0</v>
      </c>
      <c r="S259" s="10">
        <v>7.6</v>
      </c>
      <c r="T259" s="10">
        <v>165.6</v>
      </c>
      <c r="U259" s="10">
        <v>1.4</v>
      </c>
      <c r="V259" s="10">
        <v>0.26</v>
      </c>
    </row>
    <row r="260" spans="1:22" ht="34.5" thickBot="1" x14ac:dyDescent="0.3">
      <c r="B260" s="30"/>
      <c r="C260" s="10">
        <v>7</v>
      </c>
      <c r="D260" s="11" t="s">
        <v>63</v>
      </c>
      <c r="E260" s="10">
        <v>250</v>
      </c>
      <c r="F260" s="10">
        <v>2.2799999999999998</v>
      </c>
      <c r="G260" s="10">
        <v>4.9800000000000004</v>
      </c>
      <c r="H260" s="10">
        <v>13.9</v>
      </c>
      <c r="I260" s="10">
        <v>115.17</v>
      </c>
      <c r="J260" s="10">
        <v>7.4999999999999997E-2</v>
      </c>
      <c r="K260" s="10">
        <v>0.1</v>
      </c>
      <c r="L260" s="10">
        <v>11.52</v>
      </c>
      <c r="M260" s="10">
        <v>0</v>
      </c>
      <c r="N260" s="10">
        <v>0.03</v>
      </c>
      <c r="O260" s="10">
        <v>0.27</v>
      </c>
      <c r="P260" s="10">
        <v>44.98</v>
      </c>
      <c r="Q260" s="10">
        <v>70.03</v>
      </c>
      <c r="R260" s="10">
        <v>0</v>
      </c>
      <c r="S260" s="10">
        <v>31.35</v>
      </c>
      <c r="T260" s="10">
        <v>590</v>
      </c>
      <c r="U260" s="10">
        <v>375</v>
      </c>
      <c r="V260" s="10">
        <v>1.08</v>
      </c>
    </row>
    <row r="261" spans="1:22" ht="34.5" thickBot="1" x14ac:dyDescent="0.3">
      <c r="B261" s="30"/>
      <c r="C261" s="10">
        <v>35</v>
      </c>
      <c r="D261" s="11" t="s">
        <v>36</v>
      </c>
      <c r="E261" s="10">
        <v>150</v>
      </c>
      <c r="F261" s="10">
        <v>3.19</v>
      </c>
      <c r="G261" s="10">
        <v>7.4</v>
      </c>
      <c r="H261" s="10">
        <v>21.4</v>
      </c>
      <c r="I261" s="10">
        <v>165.46</v>
      </c>
      <c r="J261" s="10">
        <v>0.08</v>
      </c>
      <c r="K261" s="10">
        <v>0.19</v>
      </c>
      <c r="L261" s="10">
        <v>27.15</v>
      </c>
      <c r="M261" s="10">
        <v>0.3</v>
      </c>
      <c r="N261" s="10">
        <v>0.03</v>
      </c>
      <c r="O261" s="10">
        <v>0.19</v>
      </c>
      <c r="P261" s="10">
        <v>13.35</v>
      </c>
      <c r="Q261" s="10">
        <v>73.63</v>
      </c>
      <c r="R261" s="10">
        <v>1.2</v>
      </c>
      <c r="S261" s="10">
        <v>28.58</v>
      </c>
      <c r="T261" s="10">
        <v>426</v>
      </c>
      <c r="U261" s="10">
        <v>0</v>
      </c>
      <c r="V261" s="10">
        <v>1.133</v>
      </c>
    </row>
    <row r="262" spans="1:22" ht="23.25" thickBot="1" x14ac:dyDescent="0.3">
      <c r="B262" s="30"/>
      <c r="C262" s="10">
        <v>20</v>
      </c>
      <c r="D262" s="11" t="s">
        <v>91</v>
      </c>
      <c r="E262" s="10">
        <v>100</v>
      </c>
      <c r="F262" s="10">
        <v>9.33</v>
      </c>
      <c r="G262" s="10">
        <v>5.77</v>
      </c>
      <c r="H262" s="10">
        <v>7.96</v>
      </c>
      <c r="I262" s="10">
        <v>141.37</v>
      </c>
      <c r="J262" s="10">
        <v>0.09</v>
      </c>
      <c r="K262" s="10">
        <v>0.06</v>
      </c>
      <c r="L262" s="10">
        <v>0.7</v>
      </c>
      <c r="M262" s="10">
        <v>0.04</v>
      </c>
      <c r="N262" s="10">
        <v>0.03</v>
      </c>
      <c r="O262" s="10">
        <v>0.35</v>
      </c>
      <c r="P262" s="10">
        <v>43.56</v>
      </c>
      <c r="Q262" s="10">
        <v>153.31</v>
      </c>
      <c r="R262" s="10">
        <v>0.01</v>
      </c>
      <c r="S262" s="10">
        <v>16.399999999999999</v>
      </c>
      <c r="T262" s="10">
        <v>200.9</v>
      </c>
      <c r="U262" s="10">
        <v>87.7</v>
      </c>
      <c r="V262" s="10">
        <v>0.41</v>
      </c>
    </row>
    <row r="263" spans="1:22" ht="23.25" thickBot="1" x14ac:dyDescent="0.3">
      <c r="B263" s="30"/>
      <c r="C263" s="10">
        <v>63</v>
      </c>
      <c r="D263" s="11" t="s">
        <v>92</v>
      </c>
      <c r="E263" s="10">
        <v>200</v>
      </c>
      <c r="F263" s="10">
        <v>1.24</v>
      </c>
      <c r="G263" s="10">
        <v>0.08</v>
      </c>
      <c r="H263" s="10">
        <v>24.12</v>
      </c>
      <c r="I263" s="10">
        <v>83.62</v>
      </c>
      <c r="J263" s="10">
        <v>0.04</v>
      </c>
      <c r="K263" s="10">
        <v>0.02</v>
      </c>
      <c r="L263" s="10">
        <v>0.96</v>
      </c>
      <c r="M263" s="10">
        <v>0</v>
      </c>
      <c r="N263" s="10">
        <v>0</v>
      </c>
      <c r="O263" s="10">
        <v>0</v>
      </c>
      <c r="P263" s="10">
        <v>47.6</v>
      </c>
      <c r="Q263" s="10">
        <v>35.04</v>
      </c>
      <c r="R263" s="10">
        <v>0</v>
      </c>
      <c r="S263" s="10">
        <v>27.2</v>
      </c>
      <c r="T263" s="10">
        <v>489.86</v>
      </c>
      <c r="U263" s="10">
        <v>0</v>
      </c>
      <c r="V263" s="10">
        <v>0.78</v>
      </c>
    </row>
    <row r="264" spans="1:22" ht="23.25" thickBot="1" x14ac:dyDescent="0.3">
      <c r="B264" s="30"/>
      <c r="C264" s="10">
        <v>8</v>
      </c>
      <c r="D264" s="11" t="s">
        <v>31</v>
      </c>
      <c r="E264" s="10">
        <v>50</v>
      </c>
      <c r="F264" s="10">
        <v>3.07</v>
      </c>
      <c r="G264" s="10">
        <v>1.07</v>
      </c>
      <c r="H264" s="10">
        <v>20.9</v>
      </c>
      <c r="I264" s="10">
        <v>107.2</v>
      </c>
      <c r="J264" s="10">
        <v>0.121</v>
      </c>
      <c r="K264" s="10">
        <v>0.13</v>
      </c>
      <c r="L264" s="10">
        <v>0</v>
      </c>
      <c r="M264" s="10">
        <v>0</v>
      </c>
      <c r="N264" s="10">
        <v>0</v>
      </c>
      <c r="O264" s="10">
        <v>0.34</v>
      </c>
      <c r="P264" s="10">
        <v>0.01</v>
      </c>
      <c r="Q264" s="10">
        <v>35.1</v>
      </c>
      <c r="R264" s="10">
        <v>11</v>
      </c>
      <c r="S264" s="10">
        <v>14.1</v>
      </c>
      <c r="T264" s="10">
        <v>63</v>
      </c>
      <c r="U264" s="10">
        <v>0</v>
      </c>
      <c r="V264" s="10">
        <v>1.05</v>
      </c>
    </row>
    <row r="265" spans="1:22" ht="15.75" thickBot="1" x14ac:dyDescent="0.3">
      <c r="B265" s="30"/>
      <c r="C265" s="10"/>
      <c r="D265" s="13" t="s">
        <v>32</v>
      </c>
      <c r="E265" s="12">
        <f>E259+E260+E261+E262+E263+E264</f>
        <v>800</v>
      </c>
      <c r="F265" s="12">
        <f t="shared" ref="F265:V265" si="53">F264+F263+F262+F261+F260+F259</f>
        <v>19.935000000000002</v>
      </c>
      <c r="G265" s="12">
        <f t="shared" si="53"/>
        <v>25.57</v>
      </c>
      <c r="H265" s="12">
        <f t="shared" si="53"/>
        <v>95.83</v>
      </c>
      <c r="I265" s="12">
        <f t="shared" si="53"/>
        <v>670.12499999999989</v>
      </c>
      <c r="J265" s="12">
        <f t="shared" si="53"/>
        <v>0.43600000000000005</v>
      </c>
      <c r="K265" s="12">
        <f t="shared" si="53"/>
        <v>0.51500000000000001</v>
      </c>
      <c r="L265" s="12">
        <f t="shared" si="53"/>
        <v>45.15</v>
      </c>
      <c r="M265" s="12">
        <f t="shared" si="53"/>
        <v>0.33999999999999997</v>
      </c>
      <c r="N265" s="12">
        <f t="shared" si="53"/>
        <v>0.11499999999999999</v>
      </c>
      <c r="O265" s="12">
        <f t="shared" si="53"/>
        <v>1.19</v>
      </c>
      <c r="P265" s="12">
        <f t="shared" si="53"/>
        <v>163.65</v>
      </c>
      <c r="Q265" s="12">
        <f t="shared" si="53"/>
        <v>434.31</v>
      </c>
      <c r="R265" s="12">
        <f t="shared" si="53"/>
        <v>12.209999999999999</v>
      </c>
      <c r="S265" s="12">
        <f t="shared" si="53"/>
        <v>125.22999999999999</v>
      </c>
      <c r="T265" s="12">
        <f t="shared" si="53"/>
        <v>1935.36</v>
      </c>
      <c r="U265" s="12">
        <f t="shared" si="53"/>
        <v>464.09999999999997</v>
      </c>
      <c r="V265" s="12">
        <f t="shared" si="53"/>
        <v>4.7130000000000001</v>
      </c>
    </row>
    <row r="266" spans="1:22" ht="15.75" thickBot="1" x14ac:dyDescent="0.3">
      <c r="C266" s="12"/>
      <c r="D266" s="13" t="s">
        <v>39</v>
      </c>
      <c r="E266" s="12">
        <f>E258+E265</f>
        <v>1350</v>
      </c>
      <c r="F266" s="12">
        <f t="shared" ref="F266:V266" si="54">F265+F258</f>
        <v>30.117000000000004</v>
      </c>
      <c r="G266" s="12">
        <f t="shared" si="54"/>
        <v>37.79</v>
      </c>
      <c r="H266" s="12">
        <f t="shared" si="54"/>
        <v>154.24</v>
      </c>
      <c r="I266" s="12">
        <f t="shared" si="54"/>
        <v>1031.7949999999998</v>
      </c>
      <c r="J266" s="12">
        <f t="shared" si="54"/>
        <v>0.52100000000000002</v>
      </c>
      <c r="K266" s="12">
        <f t="shared" si="54"/>
        <v>0.69</v>
      </c>
      <c r="L266" s="12">
        <f t="shared" si="54"/>
        <v>50.21</v>
      </c>
      <c r="M266" s="12">
        <f t="shared" si="54"/>
        <v>0.33999999999999997</v>
      </c>
      <c r="N266" s="12">
        <f t="shared" si="54"/>
        <v>0.11499999999999999</v>
      </c>
      <c r="O266" s="12">
        <f t="shared" si="54"/>
        <v>1.2</v>
      </c>
      <c r="P266" s="12">
        <f t="shared" si="54"/>
        <v>413.61</v>
      </c>
      <c r="Q266" s="12">
        <f t="shared" si="54"/>
        <v>441.03000000000003</v>
      </c>
      <c r="R266" s="12">
        <f t="shared" si="54"/>
        <v>14.01</v>
      </c>
      <c r="S266" s="12">
        <f t="shared" si="54"/>
        <v>131.85999999999999</v>
      </c>
      <c r="T266" s="12">
        <f t="shared" si="54"/>
        <v>2510.7599999999998</v>
      </c>
      <c r="U266" s="12">
        <f t="shared" si="54"/>
        <v>478.29999999999995</v>
      </c>
      <c r="V266" s="12">
        <f t="shared" si="54"/>
        <v>6.4160000000000004</v>
      </c>
    </row>
    <row r="267" spans="1:22" ht="15.75" thickBot="1" x14ac:dyDescent="0.3"/>
    <row r="268" spans="1:22" ht="15.75" thickBot="1" x14ac:dyDescent="0.3">
      <c r="A268" s="33" t="s">
        <v>3</v>
      </c>
      <c r="B268" s="34"/>
      <c r="C268" s="37" t="s">
        <v>4</v>
      </c>
      <c r="D268" s="37" t="s">
        <v>5</v>
      </c>
      <c r="E268" s="7" t="s">
        <v>6</v>
      </c>
      <c r="F268" s="26" t="s">
        <v>7</v>
      </c>
      <c r="G268" s="27"/>
      <c r="H268" s="28"/>
      <c r="I268" s="39" t="s">
        <v>8</v>
      </c>
      <c r="J268" s="8"/>
      <c r="K268" s="41" t="s">
        <v>9</v>
      </c>
      <c r="L268" s="42"/>
      <c r="M268" s="42"/>
      <c r="N268" s="42"/>
      <c r="O268" s="43"/>
      <c r="P268" s="26" t="s">
        <v>10</v>
      </c>
      <c r="Q268" s="27"/>
      <c r="R268" s="27"/>
      <c r="S268" s="27"/>
      <c r="T268" s="27"/>
      <c r="U268" s="27"/>
      <c r="V268" s="28"/>
    </row>
    <row r="269" spans="1:22" ht="15.75" thickBot="1" x14ac:dyDescent="0.3">
      <c r="A269" s="35"/>
      <c r="B269" s="36"/>
      <c r="C269" s="38"/>
      <c r="D269" s="38"/>
      <c r="E269" s="9"/>
      <c r="F269" s="9" t="s">
        <v>11</v>
      </c>
      <c r="G269" s="9" t="s">
        <v>12</v>
      </c>
      <c r="H269" s="9" t="s">
        <v>13</v>
      </c>
      <c r="I269" s="40"/>
      <c r="J269" s="9" t="s">
        <v>14</v>
      </c>
      <c r="K269" s="9" t="s">
        <v>15</v>
      </c>
      <c r="L269" s="9" t="s">
        <v>16</v>
      </c>
      <c r="M269" s="9" t="s">
        <v>17</v>
      </c>
      <c r="N269" s="9" t="s">
        <v>18</v>
      </c>
      <c r="O269" s="9" t="s">
        <v>19</v>
      </c>
      <c r="P269" s="9" t="s">
        <v>20</v>
      </c>
      <c r="Q269" s="9" t="s">
        <v>21</v>
      </c>
      <c r="R269" s="9" t="s">
        <v>22</v>
      </c>
      <c r="S269" s="9" t="s">
        <v>23</v>
      </c>
      <c r="T269" s="9" t="s">
        <v>24</v>
      </c>
      <c r="U269" s="9" t="s">
        <v>25</v>
      </c>
      <c r="V269" s="9" t="s">
        <v>26</v>
      </c>
    </row>
    <row r="270" spans="1:22" ht="15.75" thickBot="1" x14ac:dyDescent="0.3">
      <c r="A270" s="29" t="s">
        <v>93</v>
      </c>
      <c r="B270" s="29" t="s">
        <v>28</v>
      </c>
      <c r="C270" s="10">
        <v>70</v>
      </c>
      <c r="D270" s="11" t="s">
        <v>60</v>
      </c>
      <c r="E270" s="10">
        <v>200</v>
      </c>
      <c r="F270" s="10">
        <v>181</v>
      </c>
      <c r="G270" s="10">
        <v>25.02</v>
      </c>
      <c r="H270" s="10">
        <v>4.4800000000000004</v>
      </c>
      <c r="I270" s="10">
        <v>312.5</v>
      </c>
      <c r="J270" s="10">
        <v>0.08</v>
      </c>
      <c r="K270" s="10">
        <v>0.1</v>
      </c>
      <c r="L270" s="10">
        <v>0.98</v>
      </c>
      <c r="M270" s="10">
        <v>4</v>
      </c>
      <c r="N270" s="10">
        <v>0</v>
      </c>
      <c r="O270" s="10">
        <v>0</v>
      </c>
      <c r="P270" s="10">
        <v>159.96</v>
      </c>
      <c r="Q270" s="10">
        <v>0</v>
      </c>
      <c r="R270" s="10">
        <v>1</v>
      </c>
      <c r="S270" s="10">
        <v>0</v>
      </c>
      <c r="T270" s="10">
        <v>327.2</v>
      </c>
      <c r="U270" s="10">
        <v>40.4</v>
      </c>
      <c r="V270" s="10">
        <v>12.4</v>
      </c>
    </row>
    <row r="271" spans="1:22" ht="23.25" thickBot="1" x14ac:dyDescent="0.3">
      <c r="A271" s="30"/>
      <c r="B271" s="30"/>
      <c r="C271" s="10">
        <v>64</v>
      </c>
      <c r="D271" s="11" t="s">
        <v>61</v>
      </c>
      <c r="E271" s="10">
        <v>200</v>
      </c>
      <c r="F271" s="10">
        <v>1.3</v>
      </c>
      <c r="G271" s="10">
        <v>1.4</v>
      </c>
      <c r="H271" s="10">
        <v>14.44</v>
      </c>
      <c r="I271" s="10">
        <v>100</v>
      </c>
      <c r="J271" s="10">
        <v>0.03</v>
      </c>
      <c r="K271" s="10">
        <v>0.03</v>
      </c>
      <c r="L271" s="10">
        <v>122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0.02</v>
      </c>
    </row>
    <row r="272" spans="1:22" ht="34.5" thickBot="1" x14ac:dyDescent="0.3">
      <c r="A272" s="30"/>
      <c r="B272" s="30"/>
      <c r="C272" s="10">
        <v>61</v>
      </c>
      <c r="D272" s="11" t="s">
        <v>45</v>
      </c>
      <c r="E272" s="10">
        <v>100</v>
      </c>
      <c r="F272" s="10">
        <v>33.6</v>
      </c>
      <c r="G272" s="10">
        <v>23.32</v>
      </c>
      <c r="H272" s="10">
        <v>48.72</v>
      </c>
      <c r="I272" s="10">
        <v>483.2</v>
      </c>
      <c r="J272" s="10">
        <v>8.8999999999999996E-2</v>
      </c>
      <c r="K272" s="10">
        <v>0.1</v>
      </c>
      <c r="L272" s="10">
        <v>0.62</v>
      </c>
      <c r="M272" s="10">
        <v>0</v>
      </c>
      <c r="N272" s="10">
        <v>33.200000000000003</v>
      </c>
      <c r="O272" s="10">
        <v>0</v>
      </c>
      <c r="P272" s="10">
        <v>422</v>
      </c>
      <c r="Q272" s="10">
        <v>0</v>
      </c>
      <c r="R272" s="10">
        <v>1.637</v>
      </c>
      <c r="S272" s="10">
        <v>0</v>
      </c>
      <c r="T272" s="10">
        <v>88.5</v>
      </c>
      <c r="U272" s="10">
        <v>0.95</v>
      </c>
      <c r="V272" s="10">
        <v>1.56</v>
      </c>
    </row>
    <row r="273" spans="1:22" ht="15.75" thickBot="1" x14ac:dyDescent="0.3">
      <c r="A273" s="30"/>
      <c r="B273" s="3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thickBot="1" x14ac:dyDescent="0.3">
      <c r="A274" s="30"/>
      <c r="B274" s="31"/>
      <c r="C274" s="12"/>
      <c r="D274" s="13" t="s">
        <v>32</v>
      </c>
      <c r="E274" s="12">
        <f>E272+E271+E270</f>
        <v>500</v>
      </c>
      <c r="F274" s="12">
        <f>F270+F271+F272+F273</f>
        <v>215.9</v>
      </c>
      <c r="G274" s="12">
        <f t="shared" ref="G274:O274" si="55">G273+G272+G271+G270</f>
        <v>49.739999999999995</v>
      </c>
      <c r="H274" s="12">
        <f t="shared" si="55"/>
        <v>67.64</v>
      </c>
      <c r="I274" s="12">
        <f t="shared" si="55"/>
        <v>895.7</v>
      </c>
      <c r="J274" s="12">
        <f t="shared" si="55"/>
        <v>0.19900000000000001</v>
      </c>
      <c r="K274" s="12">
        <f t="shared" si="55"/>
        <v>0.23</v>
      </c>
      <c r="L274" s="12">
        <f t="shared" si="55"/>
        <v>123.60000000000001</v>
      </c>
      <c r="M274" s="12">
        <f t="shared" si="55"/>
        <v>4</v>
      </c>
      <c r="N274" s="12">
        <f t="shared" si="55"/>
        <v>33.200000000000003</v>
      </c>
      <c r="O274" s="12">
        <f t="shared" si="55"/>
        <v>0</v>
      </c>
      <c r="P274" s="12">
        <f>+P273+P272+P271+P270</f>
        <v>581.96</v>
      </c>
      <c r="Q274" s="12">
        <f>Q273+Q272+Q271+Q270</f>
        <v>0</v>
      </c>
      <c r="R274" s="12">
        <f>R273+R272+R271+R270</f>
        <v>2.637</v>
      </c>
      <c r="S274" s="12">
        <f>S273+S272+S271+S270</f>
        <v>0</v>
      </c>
      <c r="T274" s="12">
        <f>T273+T272+T271++++T270</f>
        <v>415.7</v>
      </c>
      <c r="U274" s="12">
        <f>U273+U272+U271+U270</f>
        <v>41.35</v>
      </c>
      <c r="V274" s="12">
        <f>V273+V272+V271+V270</f>
        <v>13.98</v>
      </c>
    </row>
    <row r="275" spans="1:22" ht="34.5" thickBot="1" x14ac:dyDescent="0.3">
      <c r="A275" s="30"/>
      <c r="B275" s="29" t="s">
        <v>33</v>
      </c>
      <c r="C275" s="10">
        <v>12</v>
      </c>
      <c r="D275" s="11" t="s">
        <v>62</v>
      </c>
      <c r="E275" s="10">
        <v>50</v>
      </c>
      <c r="F275" s="10">
        <v>1.145</v>
      </c>
      <c r="G275" s="10">
        <v>0.61</v>
      </c>
      <c r="H275" s="10">
        <v>7.17</v>
      </c>
      <c r="I275" s="10">
        <v>33.5</v>
      </c>
      <c r="J275" s="10">
        <v>0.05</v>
      </c>
      <c r="K275" s="10">
        <v>0</v>
      </c>
      <c r="L275" s="10">
        <v>0.9</v>
      </c>
      <c r="M275" s="10">
        <v>0</v>
      </c>
      <c r="N275" s="10">
        <v>1</v>
      </c>
      <c r="O275" s="10">
        <v>0.05</v>
      </c>
      <c r="P275" s="10">
        <v>1.5</v>
      </c>
      <c r="Q275" s="10">
        <v>23</v>
      </c>
      <c r="R275" s="10">
        <v>0.3</v>
      </c>
      <c r="S275" s="10">
        <v>0.15</v>
      </c>
      <c r="T275" s="10">
        <v>66</v>
      </c>
      <c r="U275" s="10">
        <v>0</v>
      </c>
      <c r="V275" s="10">
        <v>0.20499999999999999</v>
      </c>
    </row>
    <row r="276" spans="1:22" ht="15.75" thickBot="1" x14ac:dyDescent="0.3">
      <c r="A276" s="30"/>
      <c r="B276" s="30"/>
      <c r="C276" s="10">
        <v>6</v>
      </c>
      <c r="D276" s="11" t="s">
        <v>71</v>
      </c>
      <c r="E276" s="10">
        <v>200</v>
      </c>
      <c r="F276" s="10">
        <v>3.6240000000000001</v>
      </c>
      <c r="G276" s="10">
        <v>8.24</v>
      </c>
      <c r="H276" s="10">
        <v>6.76</v>
      </c>
      <c r="I276" s="10">
        <v>134.32</v>
      </c>
      <c r="J276" s="10">
        <v>6.8000000000000005E-2</v>
      </c>
      <c r="K276" s="10">
        <v>0.08</v>
      </c>
      <c r="L276" s="10">
        <v>8.48</v>
      </c>
      <c r="M276" s="10">
        <v>0</v>
      </c>
      <c r="N276" s="10">
        <v>2.4E-2</v>
      </c>
      <c r="O276" s="10">
        <v>0.224</v>
      </c>
      <c r="P276" s="10">
        <v>38.18</v>
      </c>
      <c r="Q276" s="10">
        <v>113.864</v>
      </c>
      <c r="R276" s="10">
        <v>0.16200000000000001</v>
      </c>
      <c r="S276" s="10">
        <v>29.6</v>
      </c>
      <c r="T276" s="10">
        <v>273.12</v>
      </c>
      <c r="U276" s="10">
        <v>2.44</v>
      </c>
      <c r="V276" s="10">
        <v>4.12</v>
      </c>
    </row>
    <row r="277" spans="1:22" ht="23.25" thickBot="1" x14ac:dyDescent="0.3">
      <c r="A277" s="30"/>
      <c r="B277" s="30"/>
      <c r="C277" s="10">
        <v>291</v>
      </c>
      <c r="D277" s="11" t="s">
        <v>94</v>
      </c>
      <c r="E277" s="10">
        <v>200</v>
      </c>
      <c r="F277" s="10">
        <v>31.72</v>
      </c>
      <c r="G277" s="10">
        <v>26.56</v>
      </c>
      <c r="H277" s="10">
        <v>55.76</v>
      </c>
      <c r="I277" s="10">
        <v>589.05999999999995</v>
      </c>
      <c r="J277" s="10">
        <v>6.2E-2</v>
      </c>
      <c r="K277" s="10">
        <v>0.1</v>
      </c>
      <c r="L277" s="10">
        <v>1.575</v>
      </c>
      <c r="M277" s="10">
        <v>0</v>
      </c>
      <c r="N277" s="10">
        <v>75</v>
      </c>
      <c r="O277" s="10">
        <v>0</v>
      </c>
      <c r="P277" s="10">
        <v>0</v>
      </c>
      <c r="Q277" s="10">
        <v>70.48</v>
      </c>
      <c r="R277" s="10">
        <v>7.2960000000000003</v>
      </c>
      <c r="S277" s="10">
        <v>74.22</v>
      </c>
      <c r="T277" s="10">
        <v>295.83999999999997</v>
      </c>
      <c r="U277" s="10">
        <v>4.8</v>
      </c>
      <c r="V277" s="10">
        <v>3.42</v>
      </c>
    </row>
    <row r="278" spans="1:22" ht="15.75" thickBot="1" x14ac:dyDescent="0.3">
      <c r="A278" s="30"/>
      <c r="B278" s="3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23.25" thickBot="1" x14ac:dyDescent="0.3">
      <c r="A279" s="30"/>
      <c r="B279" s="30"/>
      <c r="C279" s="10">
        <v>17</v>
      </c>
      <c r="D279" s="11" t="s">
        <v>95</v>
      </c>
      <c r="E279" s="10">
        <v>200</v>
      </c>
      <c r="F279" s="10">
        <v>0.1</v>
      </c>
      <c r="G279" s="10">
        <v>0.2</v>
      </c>
      <c r="H279" s="10">
        <v>20.2</v>
      </c>
      <c r="I279" s="10">
        <v>92</v>
      </c>
      <c r="J279" s="10">
        <v>6.0000000000000001E-3</v>
      </c>
      <c r="K279" s="10">
        <v>0.02</v>
      </c>
      <c r="L279" s="10">
        <v>4</v>
      </c>
      <c r="M279" s="10">
        <v>0</v>
      </c>
      <c r="N279" s="10">
        <v>0</v>
      </c>
      <c r="O279" s="10">
        <v>0.2</v>
      </c>
      <c r="P279" s="10">
        <v>14</v>
      </c>
      <c r="Q279" s="10">
        <v>17</v>
      </c>
      <c r="R279" s="10">
        <v>0</v>
      </c>
      <c r="S279" s="10">
        <v>18</v>
      </c>
      <c r="T279" s="10">
        <v>27.28</v>
      </c>
      <c r="U279" s="10">
        <v>0</v>
      </c>
      <c r="V279" s="10">
        <v>0.8</v>
      </c>
    </row>
    <row r="280" spans="1:22" ht="23.25" thickBot="1" x14ac:dyDescent="0.3">
      <c r="A280" s="30"/>
      <c r="B280" s="30"/>
      <c r="C280" s="10">
        <v>8</v>
      </c>
      <c r="D280" s="11" t="s">
        <v>31</v>
      </c>
      <c r="E280" s="10">
        <v>50</v>
      </c>
      <c r="F280" s="10">
        <v>3.07</v>
      </c>
      <c r="G280" s="10">
        <v>1.07</v>
      </c>
      <c r="H280" s="10">
        <v>20.9</v>
      </c>
      <c r="I280" s="10">
        <v>107.2</v>
      </c>
      <c r="J280" s="10">
        <v>0.121</v>
      </c>
      <c r="K280" s="10">
        <v>0.13</v>
      </c>
      <c r="L280" s="10">
        <v>0</v>
      </c>
      <c r="M280" s="10">
        <v>0</v>
      </c>
      <c r="N280" s="10">
        <v>0</v>
      </c>
      <c r="O280" s="10">
        <v>0.34</v>
      </c>
      <c r="P280" s="10">
        <v>0.01</v>
      </c>
      <c r="Q280" s="10">
        <v>35.1</v>
      </c>
      <c r="R280" s="10">
        <v>11</v>
      </c>
      <c r="S280" s="10">
        <v>14.1</v>
      </c>
      <c r="T280" s="10">
        <v>63</v>
      </c>
      <c r="U280" s="10">
        <v>0</v>
      </c>
      <c r="V280" s="10">
        <v>1.05</v>
      </c>
    </row>
    <row r="281" spans="1:22" ht="15.75" thickBot="1" x14ac:dyDescent="0.3">
      <c r="A281" s="30"/>
      <c r="B281" s="30"/>
      <c r="C281" s="10"/>
      <c r="D281" s="13" t="s">
        <v>32</v>
      </c>
      <c r="E281" s="12">
        <f>E275+E276+E277+E278+E279+E280</f>
        <v>700</v>
      </c>
      <c r="F281" s="12">
        <f t="shared" ref="F281:V281" si="56">F280+F279+F278+F277+F276+F275</f>
        <v>39.659000000000006</v>
      </c>
      <c r="G281" s="12">
        <f t="shared" si="56"/>
        <v>36.68</v>
      </c>
      <c r="H281" s="12">
        <f t="shared" si="56"/>
        <v>110.78999999999999</v>
      </c>
      <c r="I281" s="12">
        <f t="shared" si="56"/>
        <v>956.07999999999993</v>
      </c>
      <c r="J281" s="12">
        <f t="shared" si="56"/>
        <v>0.307</v>
      </c>
      <c r="K281" s="12">
        <f t="shared" si="56"/>
        <v>0.33</v>
      </c>
      <c r="L281" s="12">
        <f t="shared" si="56"/>
        <v>14.955</v>
      </c>
      <c r="M281" s="12">
        <f t="shared" si="56"/>
        <v>0</v>
      </c>
      <c r="N281" s="12">
        <f t="shared" si="56"/>
        <v>76.024000000000001</v>
      </c>
      <c r="O281" s="12">
        <f t="shared" si="56"/>
        <v>0.81400000000000006</v>
      </c>
      <c r="P281" s="12">
        <f t="shared" si="56"/>
        <v>53.69</v>
      </c>
      <c r="Q281" s="12">
        <f t="shared" si="56"/>
        <v>259.44400000000002</v>
      </c>
      <c r="R281" s="12">
        <f t="shared" si="56"/>
        <v>18.757999999999999</v>
      </c>
      <c r="S281" s="12">
        <f t="shared" si="56"/>
        <v>136.07</v>
      </c>
      <c r="T281" s="12">
        <f t="shared" si="56"/>
        <v>725.24</v>
      </c>
      <c r="U281" s="12">
        <f t="shared" si="56"/>
        <v>7.24</v>
      </c>
      <c r="V281" s="12">
        <f t="shared" si="56"/>
        <v>9.5950000000000006</v>
      </c>
    </row>
    <row r="282" spans="1:22" ht="15.75" thickBot="1" x14ac:dyDescent="0.3">
      <c r="A282" s="30"/>
      <c r="B282" s="30"/>
      <c r="C282" s="10"/>
      <c r="D282" s="13" t="s">
        <v>39</v>
      </c>
      <c r="E282" s="12">
        <f>E274+E281</f>
        <v>1200</v>
      </c>
      <c r="F282" s="12">
        <f t="shared" ref="F282:V282" si="57">F281+F274</f>
        <v>255.55900000000003</v>
      </c>
      <c r="G282" s="12">
        <f t="shared" si="57"/>
        <v>86.419999999999987</v>
      </c>
      <c r="H282" s="12">
        <f t="shared" si="57"/>
        <v>178.43</v>
      </c>
      <c r="I282" s="12">
        <f t="shared" si="57"/>
        <v>1851.78</v>
      </c>
      <c r="J282" s="12">
        <f t="shared" si="57"/>
        <v>0.50600000000000001</v>
      </c>
      <c r="K282" s="12">
        <f t="shared" si="57"/>
        <v>0.56000000000000005</v>
      </c>
      <c r="L282" s="12">
        <f t="shared" si="57"/>
        <v>138.55500000000001</v>
      </c>
      <c r="M282" s="12">
        <f t="shared" si="57"/>
        <v>4</v>
      </c>
      <c r="N282" s="12">
        <f t="shared" si="57"/>
        <v>109.224</v>
      </c>
      <c r="O282" s="12">
        <f t="shared" si="57"/>
        <v>0.81400000000000006</v>
      </c>
      <c r="P282" s="12">
        <f t="shared" si="57"/>
        <v>635.65000000000009</v>
      </c>
      <c r="Q282" s="12">
        <f t="shared" si="57"/>
        <v>259.44400000000002</v>
      </c>
      <c r="R282" s="12">
        <f t="shared" si="57"/>
        <v>21.395</v>
      </c>
      <c r="S282" s="12">
        <f t="shared" si="57"/>
        <v>136.07</v>
      </c>
      <c r="T282" s="12">
        <f t="shared" si="57"/>
        <v>1140.94</v>
      </c>
      <c r="U282" s="12">
        <f t="shared" si="57"/>
        <v>48.59</v>
      </c>
      <c r="V282" s="12">
        <f t="shared" si="57"/>
        <v>23.575000000000003</v>
      </c>
    </row>
    <row r="283" spans="1:22" ht="15.75" thickBot="1" x14ac:dyDescent="0.3">
      <c r="A283" s="30"/>
      <c r="B283" s="32" t="s">
        <v>40</v>
      </c>
      <c r="C283" s="10">
        <v>70</v>
      </c>
      <c r="D283" s="11" t="s">
        <v>60</v>
      </c>
      <c r="E283" s="10">
        <v>200</v>
      </c>
      <c r="F283" s="10">
        <v>181</v>
      </c>
      <c r="G283" s="10">
        <v>25.02</v>
      </c>
      <c r="H283" s="10">
        <v>4.4800000000000004</v>
      </c>
      <c r="I283" s="10">
        <v>312.5</v>
      </c>
      <c r="J283" s="10">
        <v>0.08</v>
      </c>
      <c r="K283" s="10">
        <v>0.1</v>
      </c>
      <c r="L283" s="10">
        <v>0.98</v>
      </c>
      <c r="M283" s="10">
        <v>4</v>
      </c>
      <c r="N283" s="10">
        <v>0</v>
      </c>
      <c r="O283" s="10">
        <v>0</v>
      </c>
      <c r="P283" s="10">
        <v>159.96</v>
      </c>
      <c r="Q283" s="10">
        <v>0</v>
      </c>
      <c r="R283" s="10">
        <v>1</v>
      </c>
      <c r="S283" s="10">
        <v>0</v>
      </c>
      <c r="T283" s="10">
        <v>327.2</v>
      </c>
      <c r="U283" s="10">
        <v>40.4</v>
      </c>
      <c r="V283" s="10">
        <v>12.4</v>
      </c>
    </row>
    <row r="284" spans="1:22" ht="23.25" thickBot="1" x14ac:dyDescent="0.3">
      <c r="A284" s="30"/>
      <c r="B284" s="30"/>
      <c r="C284" s="10">
        <v>64</v>
      </c>
      <c r="D284" s="11" t="s">
        <v>61</v>
      </c>
      <c r="E284" s="10">
        <v>200</v>
      </c>
      <c r="F284" s="10">
        <v>1.3</v>
      </c>
      <c r="G284" s="10">
        <v>1.4</v>
      </c>
      <c r="H284" s="10">
        <v>14.44</v>
      </c>
      <c r="I284" s="10">
        <v>100</v>
      </c>
      <c r="J284" s="10">
        <v>0.03</v>
      </c>
      <c r="K284" s="10">
        <v>0.03</v>
      </c>
      <c r="L284" s="10">
        <v>122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0.02</v>
      </c>
    </row>
    <row r="285" spans="1:22" ht="34.5" thickBot="1" x14ac:dyDescent="0.3">
      <c r="A285" s="30"/>
      <c r="B285" s="30"/>
      <c r="C285" s="10">
        <v>61</v>
      </c>
      <c r="D285" s="11" t="s">
        <v>45</v>
      </c>
      <c r="E285" s="10">
        <v>100</v>
      </c>
      <c r="F285" s="10">
        <v>33.6</v>
      </c>
      <c r="G285" s="10">
        <v>23.32</v>
      </c>
      <c r="H285" s="10">
        <v>48.72</v>
      </c>
      <c r="I285" s="10">
        <v>483.2</v>
      </c>
      <c r="J285" s="10">
        <v>8.8999999999999996E-2</v>
      </c>
      <c r="K285" s="10">
        <v>0.1</v>
      </c>
      <c r="L285" s="10">
        <v>0.62</v>
      </c>
      <c r="M285" s="10">
        <v>0</v>
      </c>
      <c r="N285" s="10">
        <v>33.200000000000003</v>
      </c>
      <c r="O285" s="10">
        <v>0</v>
      </c>
      <c r="P285" s="10">
        <v>422</v>
      </c>
      <c r="Q285" s="10">
        <v>0</v>
      </c>
      <c r="R285" s="10">
        <v>1.637</v>
      </c>
      <c r="S285" s="10">
        <v>0</v>
      </c>
      <c r="T285" s="10">
        <v>88.5</v>
      </c>
      <c r="U285" s="10">
        <v>0.95</v>
      </c>
      <c r="V285" s="10">
        <v>1.56</v>
      </c>
    </row>
    <row r="286" spans="1:22" ht="15.75" thickBot="1" x14ac:dyDescent="0.3">
      <c r="A286" s="30"/>
      <c r="B286" s="3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thickBot="1" x14ac:dyDescent="0.3">
      <c r="A287" s="30"/>
      <c r="B287" s="30"/>
      <c r="C287" s="12"/>
      <c r="D287" s="13" t="s">
        <v>32</v>
      </c>
      <c r="E287" s="15">
        <f>E285+E284+E283</f>
        <v>500</v>
      </c>
      <c r="F287" s="12">
        <f t="shared" ref="F287:V287" si="58">F286+F285+F284+F283</f>
        <v>215.9</v>
      </c>
      <c r="G287" s="12">
        <f t="shared" si="58"/>
        <v>49.739999999999995</v>
      </c>
      <c r="H287" s="12">
        <f t="shared" si="58"/>
        <v>67.64</v>
      </c>
      <c r="I287" s="12">
        <f t="shared" si="58"/>
        <v>895.7</v>
      </c>
      <c r="J287" s="12">
        <f t="shared" si="58"/>
        <v>0.19900000000000001</v>
      </c>
      <c r="K287" s="12">
        <f t="shared" si="58"/>
        <v>0.23</v>
      </c>
      <c r="L287" s="12">
        <f t="shared" si="58"/>
        <v>123.60000000000001</v>
      </c>
      <c r="M287" s="12">
        <f t="shared" si="58"/>
        <v>4</v>
      </c>
      <c r="N287" s="12">
        <f t="shared" si="58"/>
        <v>33.200000000000003</v>
      </c>
      <c r="O287" s="12">
        <f t="shared" si="58"/>
        <v>0</v>
      </c>
      <c r="P287" s="12">
        <f t="shared" si="58"/>
        <v>581.96</v>
      </c>
      <c r="Q287" s="12">
        <f t="shared" si="58"/>
        <v>0</v>
      </c>
      <c r="R287" s="12">
        <f t="shared" si="58"/>
        <v>2.637</v>
      </c>
      <c r="S287" s="12">
        <f t="shared" si="58"/>
        <v>0</v>
      </c>
      <c r="T287" s="12">
        <f t="shared" si="58"/>
        <v>415.7</v>
      </c>
      <c r="U287" s="12">
        <f t="shared" si="58"/>
        <v>41.35</v>
      </c>
      <c r="V287" s="12">
        <f t="shared" si="58"/>
        <v>13.98</v>
      </c>
    </row>
    <row r="288" spans="1:22" ht="34.5" thickBot="1" x14ac:dyDescent="0.3">
      <c r="B288" s="29" t="s">
        <v>41</v>
      </c>
      <c r="C288" s="10">
        <v>12</v>
      </c>
      <c r="D288" s="11" t="s">
        <v>62</v>
      </c>
      <c r="E288" s="10">
        <v>100</v>
      </c>
      <c r="F288" s="10">
        <v>2.29</v>
      </c>
      <c r="G288" s="10">
        <v>1.22</v>
      </c>
      <c r="H288" s="10">
        <v>14.34</v>
      </c>
      <c r="I288" s="10">
        <v>67</v>
      </c>
      <c r="J288" s="10">
        <v>0.1</v>
      </c>
      <c r="K288" s="10">
        <v>0</v>
      </c>
      <c r="L288" s="10">
        <v>1.8</v>
      </c>
      <c r="M288" s="10">
        <v>0</v>
      </c>
      <c r="N288" s="10">
        <v>2</v>
      </c>
      <c r="O288" s="10">
        <v>0.1</v>
      </c>
      <c r="P288" s="10">
        <v>3</v>
      </c>
      <c r="Q288" s="10">
        <v>46</v>
      </c>
      <c r="R288" s="10">
        <v>0.6</v>
      </c>
      <c r="S288" s="10">
        <v>0.3</v>
      </c>
      <c r="T288" s="10">
        <v>132</v>
      </c>
      <c r="U288" s="10">
        <v>0</v>
      </c>
      <c r="V288" s="10">
        <v>0.41</v>
      </c>
    </row>
    <row r="289" spans="1:22" ht="15.75" thickBot="1" x14ac:dyDescent="0.3">
      <c r="B289" s="30"/>
      <c r="C289" s="10">
        <v>6</v>
      </c>
      <c r="D289" s="11" t="s">
        <v>71</v>
      </c>
      <c r="E289" s="10">
        <v>250</v>
      </c>
      <c r="F289" s="10">
        <v>4.53</v>
      </c>
      <c r="G289" s="10">
        <v>10.3</v>
      </c>
      <c r="H289" s="10">
        <v>8.4499999999999993</v>
      </c>
      <c r="I289" s="10">
        <v>167.9</v>
      </c>
      <c r="J289" s="10">
        <v>8.5000000000000006E-2</v>
      </c>
      <c r="K289" s="10">
        <v>0.1</v>
      </c>
      <c r="L289" s="10">
        <v>10.6</v>
      </c>
      <c r="M289" s="10">
        <v>0</v>
      </c>
      <c r="N289" s="10">
        <v>0.03</v>
      </c>
      <c r="O289" s="10">
        <v>0.28000000000000003</v>
      </c>
      <c r="P289" s="10">
        <v>47.73</v>
      </c>
      <c r="Q289" s="10">
        <v>142.33000000000001</v>
      </c>
      <c r="R289" s="10">
        <v>0.20300000000000001</v>
      </c>
      <c r="S289" s="10">
        <v>37</v>
      </c>
      <c r="T289" s="10">
        <v>341.4</v>
      </c>
      <c r="U289" s="10">
        <v>3.05</v>
      </c>
      <c r="V289" s="10">
        <v>5.15</v>
      </c>
    </row>
    <row r="290" spans="1:22" ht="23.25" thickBot="1" x14ac:dyDescent="0.3">
      <c r="B290" s="30"/>
      <c r="C290" s="10">
        <v>291</v>
      </c>
      <c r="D290" s="11" t="s">
        <v>94</v>
      </c>
      <c r="E290" s="10">
        <v>200</v>
      </c>
      <c r="F290" s="10">
        <v>31.72</v>
      </c>
      <c r="G290" s="10">
        <v>26.56</v>
      </c>
      <c r="H290" s="10">
        <v>55.76</v>
      </c>
      <c r="I290" s="10">
        <v>589.05999999999995</v>
      </c>
      <c r="J290" s="10">
        <v>6.2E-2</v>
      </c>
      <c r="K290" s="10">
        <v>0.1</v>
      </c>
      <c r="L290" s="10">
        <v>1.575</v>
      </c>
      <c r="M290" s="10">
        <v>0</v>
      </c>
      <c r="N290" s="10">
        <v>75</v>
      </c>
      <c r="O290" s="10">
        <v>0</v>
      </c>
      <c r="P290" s="10">
        <v>0</v>
      </c>
      <c r="Q290" s="10">
        <v>70.48</v>
      </c>
      <c r="R290" s="10">
        <v>7.2960000000000003</v>
      </c>
      <c r="S290" s="10">
        <v>74.22</v>
      </c>
      <c r="T290" s="10">
        <v>295.83999999999997</v>
      </c>
      <c r="U290" s="10">
        <v>4.8</v>
      </c>
      <c r="V290" s="10">
        <v>3.42</v>
      </c>
    </row>
    <row r="291" spans="1:22" ht="15.75" thickBot="1" x14ac:dyDescent="0.3">
      <c r="B291" s="3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23.25" thickBot="1" x14ac:dyDescent="0.3">
      <c r="B292" s="30"/>
      <c r="C292" s="10">
        <v>17</v>
      </c>
      <c r="D292" s="11" t="s">
        <v>95</v>
      </c>
      <c r="E292" s="10">
        <v>200</v>
      </c>
      <c r="F292" s="10">
        <v>0.1</v>
      </c>
      <c r="G292" s="10">
        <v>0.2</v>
      </c>
      <c r="H292" s="10">
        <v>20.2</v>
      </c>
      <c r="I292" s="10">
        <v>92</v>
      </c>
      <c r="J292" s="10">
        <v>6.0000000000000001E-3</v>
      </c>
      <c r="K292" s="10">
        <v>0.02</v>
      </c>
      <c r="L292" s="10">
        <v>4</v>
      </c>
      <c r="M292" s="10">
        <v>0</v>
      </c>
      <c r="N292" s="10">
        <v>0</v>
      </c>
      <c r="O292" s="10">
        <v>0.2</v>
      </c>
      <c r="P292" s="10">
        <v>14</v>
      </c>
      <c r="Q292" s="10">
        <v>17</v>
      </c>
      <c r="R292" s="10">
        <v>0</v>
      </c>
      <c r="S292" s="10">
        <v>18</v>
      </c>
      <c r="T292" s="10">
        <v>27.28</v>
      </c>
      <c r="U292" s="10">
        <v>0</v>
      </c>
      <c r="V292" s="10">
        <v>0.8</v>
      </c>
    </row>
    <row r="293" spans="1:22" ht="23.25" thickBot="1" x14ac:dyDescent="0.3">
      <c r="B293" s="30"/>
      <c r="C293" s="10">
        <v>8</v>
      </c>
      <c r="D293" s="11" t="s">
        <v>31</v>
      </c>
      <c r="E293" s="10">
        <v>50</v>
      </c>
      <c r="F293" s="10">
        <v>3.07</v>
      </c>
      <c r="G293" s="10">
        <v>1.07</v>
      </c>
      <c r="H293" s="10">
        <v>20.9</v>
      </c>
      <c r="I293" s="10">
        <v>107.2</v>
      </c>
      <c r="J293" s="10">
        <v>0.121</v>
      </c>
      <c r="K293" s="10">
        <v>0.13</v>
      </c>
      <c r="L293" s="10">
        <v>0</v>
      </c>
      <c r="M293" s="10">
        <v>0</v>
      </c>
      <c r="N293" s="10">
        <v>0</v>
      </c>
      <c r="O293" s="10">
        <v>0.34</v>
      </c>
      <c r="P293" s="10">
        <v>0.01</v>
      </c>
      <c r="Q293" s="10">
        <v>35.1</v>
      </c>
      <c r="R293" s="10">
        <v>11</v>
      </c>
      <c r="S293" s="10">
        <v>14.1</v>
      </c>
      <c r="T293" s="10">
        <v>63</v>
      </c>
      <c r="U293" s="10">
        <v>0</v>
      </c>
      <c r="V293" s="10">
        <v>1.05</v>
      </c>
    </row>
    <row r="294" spans="1:22" ht="15.75" thickBot="1" x14ac:dyDescent="0.3">
      <c r="B294" s="30"/>
      <c r="C294" s="10"/>
      <c r="D294" s="13" t="s">
        <v>32</v>
      </c>
      <c r="E294" s="12">
        <f>E293+E292+E291+E290+E289+E288</f>
        <v>800</v>
      </c>
      <c r="F294" s="12">
        <f t="shared" ref="F294:V294" si="59">F293+F292+F291+F290+F289+F288</f>
        <v>41.71</v>
      </c>
      <c r="G294" s="12">
        <f t="shared" si="59"/>
        <v>39.349999999999994</v>
      </c>
      <c r="H294" s="12">
        <f t="shared" si="59"/>
        <v>119.64999999999999</v>
      </c>
      <c r="I294" s="12">
        <f t="shared" si="59"/>
        <v>1023.16</v>
      </c>
      <c r="J294" s="12">
        <f t="shared" si="59"/>
        <v>0.374</v>
      </c>
      <c r="K294" s="12">
        <f t="shared" si="59"/>
        <v>0.35</v>
      </c>
      <c r="L294" s="12">
        <f t="shared" si="59"/>
        <v>17.975000000000001</v>
      </c>
      <c r="M294" s="12">
        <f t="shared" si="59"/>
        <v>0</v>
      </c>
      <c r="N294" s="12">
        <f t="shared" si="59"/>
        <v>77.03</v>
      </c>
      <c r="O294" s="12">
        <f t="shared" si="59"/>
        <v>0.92</v>
      </c>
      <c r="P294" s="12">
        <f t="shared" si="59"/>
        <v>64.739999999999995</v>
      </c>
      <c r="Q294" s="12">
        <f t="shared" si="59"/>
        <v>310.91000000000003</v>
      </c>
      <c r="R294" s="12">
        <f t="shared" si="59"/>
        <v>19.099</v>
      </c>
      <c r="S294" s="12">
        <f t="shared" si="59"/>
        <v>143.62</v>
      </c>
      <c r="T294" s="12">
        <f t="shared" si="59"/>
        <v>859.52</v>
      </c>
      <c r="U294" s="12">
        <f t="shared" si="59"/>
        <v>7.85</v>
      </c>
      <c r="V294" s="12">
        <f t="shared" si="59"/>
        <v>10.83</v>
      </c>
    </row>
    <row r="295" spans="1:22" ht="15.75" thickBot="1" x14ac:dyDescent="0.3">
      <c r="C295" s="10"/>
      <c r="D295" s="13" t="s">
        <v>39</v>
      </c>
      <c r="E295" s="12">
        <f>E294+E287</f>
        <v>1300</v>
      </c>
      <c r="F295" s="12">
        <f t="shared" ref="F295:V295" si="60">F294+F287</f>
        <v>257.61</v>
      </c>
      <c r="G295" s="12">
        <f t="shared" si="60"/>
        <v>89.089999999999989</v>
      </c>
      <c r="H295" s="12">
        <f t="shared" si="60"/>
        <v>187.29</v>
      </c>
      <c r="I295" s="12">
        <f t="shared" si="60"/>
        <v>1918.8600000000001</v>
      </c>
      <c r="J295" s="12">
        <f t="shared" si="60"/>
        <v>0.57299999999999995</v>
      </c>
      <c r="K295" s="12">
        <f t="shared" si="60"/>
        <v>0.57999999999999996</v>
      </c>
      <c r="L295" s="12">
        <f t="shared" si="60"/>
        <v>141.57500000000002</v>
      </c>
      <c r="M295" s="12">
        <f t="shared" si="60"/>
        <v>4</v>
      </c>
      <c r="N295" s="12">
        <f t="shared" si="60"/>
        <v>110.23</v>
      </c>
      <c r="O295" s="12">
        <f t="shared" si="60"/>
        <v>0.92</v>
      </c>
      <c r="P295" s="12">
        <f t="shared" si="60"/>
        <v>646.70000000000005</v>
      </c>
      <c r="Q295" s="12">
        <f t="shared" si="60"/>
        <v>310.91000000000003</v>
      </c>
      <c r="R295" s="12">
        <f t="shared" si="60"/>
        <v>21.736000000000001</v>
      </c>
      <c r="S295" s="12">
        <f t="shared" si="60"/>
        <v>143.62</v>
      </c>
      <c r="T295" s="12">
        <f t="shared" si="60"/>
        <v>1275.22</v>
      </c>
      <c r="U295" s="12">
        <f t="shared" si="60"/>
        <v>49.2</v>
      </c>
      <c r="V295" s="12">
        <f t="shared" si="60"/>
        <v>24.810000000000002</v>
      </c>
    </row>
    <row r="297" spans="1:22" ht="18.75" x14ac:dyDescent="0.3">
      <c r="A297" s="1" t="s">
        <v>0</v>
      </c>
      <c r="B297" s="2"/>
      <c r="C297" s="2"/>
      <c r="D297" s="2"/>
      <c r="E297" s="2"/>
      <c r="F297" s="2"/>
      <c r="G297" s="2"/>
      <c r="H297" s="2"/>
      <c r="I297" s="1"/>
      <c r="J297" s="1"/>
      <c r="K297" s="3"/>
    </row>
    <row r="298" spans="1:22" ht="18.75" x14ac:dyDescent="0.3">
      <c r="A298" s="1" t="s">
        <v>1</v>
      </c>
      <c r="B298" s="1"/>
      <c r="C298" s="1"/>
      <c r="D298" s="1"/>
      <c r="E298" s="1"/>
      <c r="F298" s="1"/>
      <c r="G298" s="1"/>
      <c r="H298" s="1"/>
      <c r="I298" s="5"/>
      <c r="J298" s="5"/>
      <c r="K298" s="5"/>
    </row>
    <row r="299" spans="1:22" ht="18.75" x14ac:dyDescent="0.3">
      <c r="A299" s="6" t="s">
        <v>96</v>
      </c>
      <c r="B299" s="6"/>
      <c r="C299" s="6"/>
      <c r="D299" s="6"/>
      <c r="E299" s="6"/>
      <c r="F299" s="6"/>
      <c r="G299" s="6"/>
      <c r="H299" s="6"/>
    </row>
    <row r="300" spans="1:22" ht="15.75" thickBot="1" x14ac:dyDescent="0.3"/>
    <row r="301" spans="1:22" ht="15.75" thickBot="1" x14ac:dyDescent="0.3">
      <c r="A301" s="33" t="s">
        <v>3</v>
      </c>
      <c r="B301" s="34"/>
      <c r="C301" s="37" t="s">
        <v>4</v>
      </c>
      <c r="D301" s="37" t="s">
        <v>5</v>
      </c>
      <c r="E301" s="7" t="s">
        <v>6</v>
      </c>
      <c r="F301" s="26" t="s">
        <v>7</v>
      </c>
      <c r="G301" s="27"/>
      <c r="H301" s="28"/>
      <c r="I301" s="39" t="s">
        <v>8</v>
      </c>
      <c r="J301" s="8"/>
      <c r="K301" s="41" t="s">
        <v>9</v>
      </c>
      <c r="L301" s="42"/>
      <c r="M301" s="42"/>
      <c r="N301" s="42"/>
      <c r="O301" s="43"/>
      <c r="P301" s="26" t="s">
        <v>10</v>
      </c>
      <c r="Q301" s="27"/>
      <c r="R301" s="27"/>
      <c r="S301" s="27"/>
      <c r="T301" s="27"/>
      <c r="U301" s="27"/>
      <c r="V301" s="28"/>
    </row>
    <row r="302" spans="1:22" ht="15.75" thickBot="1" x14ac:dyDescent="0.3">
      <c r="A302" s="35"/>
      <c r="B302" s="36"/>
      <c r="C302" s="38"/>
      <c r="D302" s="38"/>
      <c r="E302" s="9"/>
      <c r="F302" s="9" t="s">
        <v>11</v>
      </c>
      <c r="G302" s="9" t="s">
        <v>12</v>
      </c>
      <c r="H302" s="9" t="s">
        <v>13</v>
      </c>
      <c r="I302" s="40"/>
      <c r="J302" s="9" t="s">
        <v>14</v>
      </c>
      <c r="K302" s="9" t="s">
        <v>15</v>
      </c>
      <c r="L302" s="9" t="s">
        <v>16</v>
      </c>
      <c r="M302" s="9" t="s">
        <v>17</v>
      </c>
      <c r="N302" s="9" t="s">
        <v>18</v>
      </c>
      <c r="O302" s="9" t="s">
        <v>19</v>
      </c>
      <c r="P302" s="9" t="s">
        <v>20</v>
      </c>
      <c r="Q302" s="9" t="s">
        <v>21</v>
      </c>
      <c r="R302" s="9" t="s">
        <v>22</v>
      </c>
      <c r="S302" s="9" t="s">
        <v>23</v>
      </c>
      <c r="T302" s="9" t="s">
        <v>24</v>
      </c>
      <c r="U302" s="9" t="s">
        <v>25</v>
      </c>
      <c r="V302" s="9" t="s">
        <v>26</v>
      </c>
    </row>
    <row r="303" spans="1:22" ht="23.25" thickBot="1" x14ac:dyDescent="0.3">
      <c r="A303" s="29" t="s">
        <v>27</v>
      </c>
      <c r="B303" s="29" t="s">
        <v>28</v>
      </c>
      <c r="C303" s="10">
        <v>67</v>
      </c>
      <c r="D303" s="11" t="s">
        <v>29</v>
      </c>
      <c r="E303" s="10">
        <v>250</v>
      </c>
      <c r="F303" s="10">
        <v>35</v>
      </c>
      <c r="G303" s="10">
        <v>29.8</v>
      </c>
      <c r="H303" s="10">
        <v>76.959999999999994</v>
      </c>
      <c r="I303" s="10">
        <v>848.75</v>
      </c>
      <c r="J303" s="10">
        <v>0.31</v>
      </c>
      <c r="K303" s="10">
        <v>0.17499999999999999</v>
      </c>
      <c r="L303" s="10">
        <v>0.96199999999999997</v>
      </c>
      <c r="M303" s="10">
        <v>3.0000000000000001E-3</v>
      </c>
      <c r="N303" s="10">
        <v>0</v>
      </c>
      <c r="O303" s="10">
        <v>0</v>
      </c>
      <c r="P303" s="10">
        <v>534.75</v>
      </c>
      <c r="Q303" s="10">
        <v>0</v>
      </c>
      <c r="R303" s="10">
        <v>0</v>
      </c>
      <c r="S303" s="10">
        <v>0</v>
      </c>
      <c r="T303" s="10">
        <v>443.25</v>
      </c>
      <c r="U303" s="10">
        <v>6.25</v>
      </c>
      <c r="V303" s="10">
        <v>1.75</v>
      </c>
    </row>
    <row r="304" spans="1:22" ht="23.25" thickBot="1" x14ac:dyDescent="0.3">
      <c r="A304" s="30"/>
      <c r="B304" s="30"/>
      <c r="C304" s="10">
        <v>44</v>
      </c>
      <c r="D304" s="11" t="s">
        <v>30</v>
      </c>
      <c r="E304" s="10">
        <v>200</v>
      </c>
      <c r="F304" s="10">
        <v>0.18</v>
      </c>
      <c r="G304" s="10">
        <v>0.03</v>
      </c>
      <c r="H304" s="10">
        <v>9.41</v>
      </c>
      <c r="I304" s="10">
        <v>38.96</v>
      </c>
      <c r="J304" s="10">
        <v>0</v>
      </c>
      <c r="K304" s="10">
        <v>0</v>
      </c>
      <c r="L304" s="10">
        <v>2.63</v>
      </c>
      <c r="M304" s="10">
        <v>0</v>
      </c>
      <c r="N304" s="10">
        <v>0</v>
      </c>
      <c r="O304" s="10">
        <v>0.01</v>
      </c>
      <c r="P304" s="10">
        <v>14.5</v>
      </c>
      <c r="Q304" s="10">
        <v>6.72</v>
      </c>
      <c r="R304" s="10">
        <v>0</v>
      </c>
      <c r="S304" s="10">
        <v>5.49</v>
      </c>
      <c r="T304" s="10">
        <v>25</v>
      </c>
      <c r="U304" s="10">
        <v>0</v>
      </c>
      <c r="V304" s="10">
        <v>0.57999999999999996</v>
      </c>
    </row>
    <row r="305" spans="1:22" ht="15.75" thickBot="1" x14ac:dyDescent="0.3">
      <c r="A305" s="30"/>
      <c r="B305" s="30"/>
      <c r="C305" s="10">
        <v>45</v>
      </c>
      <c r="D305" s="11" t="s">
        <v>54</v>
      </c>
      <c r="E305" s="10">
        <v>50</v>
      </c>
      <c r="F305" s="10">
        <v>0.62</v>
      </c>
      <c r="G305" s="10">
        <v>1.04</v>
      </c>
      <c r="H305" s="10">
        <v>6.76</v>
      </c>
      <c r="I305" s="10">
        <v>28.36</v>
      </c>
      <c r="J305" s="10">
        <v>0.06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1.93</v>
      </c>
      <c r="Q305" s="10">
        <v>0</v>
      </c>
      <c r="R305" s="10">
        <v>0</v>
      </c>
      <c r="S305" s="10">
        <v>1.1399999999999999</v>
      </c>
      <c r="T305" s="10">
        <v>66</v>
      </c>
      <c r="U305" s="10">
        <v>1.5</v>
      </c>
      <c r="V305" s="10">
        <v>0.8</v>
      </c>
    </row>
    <row r="306" spans="1:22" ht="15.75" thickBot="1" x14ac:dyDescent="0.3">
      <c r="A306" s="30"/>
      <c r="B306" s="3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thickBot="1" x14ac:dyDescent="0.3">
      <c r="A307" s="30"/>
      <c r="B307" s="31"/>
      <c r="C307" s="12"/>
      <c r="D307" s="13" t="s">
        <v>32</v>
      </c>
      <c r="E307" s="12">
        <v>500</v>
      </c>
      <c r="F307" s="12">
        <f>F303+F304+F305+F306</f>
        <v>35.799999999999997</v>
      </c>
      <c r="G307" s="12">
        <f t="shared" ref="G307:O307" si="61">G306+G305+G304+G303</f>
        <v>30.87</v>
      </c>
      <c r="H307" s="12">
        <f t="shared" si="61"/>
        <v>93.13</v>
      </c>
      <c r="I307" s="12">
        <f t="shared" si="61"/>
        <v>916.06999999999994</v>
      </c>
      <c r="J307" s="12">
        <f t="shared" si="61"/>
        <v>0.37</v>
      </c>
      <c r="K307" s="12">
        <f t="shared" si="61"/>
        <v>0.17499999999999999</v>
      </c>
      <c r="L307" s="12">
        <f t="shared" si="61"/>
        <v>3.5919999999999996</v>
      </c>
      <c r="M307" s="12">
        <f t="shared" si="61"/>
        <v>3.0000000000000001E-3</v>
      </c>
      <c r="N307" s="12">
        <f t="shared" si="61"/>
        <v>0</v>
      </c>
      <c r="O307" s="12">
        <f t="shared" si="61"/>
        <v>0.01</v>
      </c>
      <c r="P307" s="12">
        <f>+P306+P305+P304+P303</f>
        <v>551.17999999999995</v>
      </c>
      <c r="Q307" s="12">
        <f>Q306+Q305+Q304+Q303</f>
        <v>6.72</v>
      </c>
      <c r="R307" s="12">
        <f>R306+R305+R304+R303</f>
        <v>0</v>
      </c>
      <c r="S307" s="12">
        <f>S306+S305+S304+S303</f>
        <v>6.63</v>
      </c>
      <c r="T307" s="12">
        <f>T306+T305+T304++++T303</f>
        <v>534.25</v>
      </c>
      <c r="U307" s="12">
        <f>U306+U305+U304+U303</f>
        <v>7.75</v>
      </c>
      <c r="V307" s="12">
        <f>V306+V305+V304+V303</f>
        <v>3.13</v>
      </c>
    </row>
    <row r="308" spans="1:22" ht="34.5" thickBot="1" x14ac:dyDescent="0.3">
      <c r="A308" s="30"/>
      <c r="B308" s="29" t="s">
        <v>33</v>
      </c>
      <c r="C308" s="10">
        <v>2</v>
      </c>
      <c r="D308" s="11" t="s">
        <v>34</v>
      </c>
      <c r="E308" s="10">
        <v>50</v>
      </c>
      <c r="F308" s="10">
        <v>0.69</v>
      </c>
      <c r="G308" s="10">
        <v>3.78</v>
      </c>
      <c r="H308" s="10">
        <v>3.79</v>
      </c>
      <c r="I308" s="10">
        <v>54.164999999999999</v>
      </c>
      <c r="J308" s="10">
        <v>0.04</v>
      </c>
      <c r="K308" s="10">
        <v>5.0000000000000001E-3</v>
      </c>
      <c r="L308" s="10">
        <v>3.75</v>
      </c>
      <c r="M308" s="10">
        <v>0</v>
      </c>
      <c r="N308" s="10">
        <v>0</v>
      </c>
      <c r="O308" s="10">
        <v>0</v>
      </c>
      <c r="P308" s="10">
        <v>16.899999999999999</v>
      </c>
      <c r="Q308" s="10">
        <v>0</v>
      </c>
      <c r="R308" s="10">
        <v>0.505</v>
      </c>
      <c r="S308" s="10">
        <v>0</v>
      </c>
      <c r="T308" s="10">
        <v>141.47999999999999</v>
      </c>
      <c r="U308" s="10">
        <v>0.12</v>
      </c>
      <c r="V308" s="10">
        <v>0.625</v>
      </c>
    </row>
    <row r="309" spans="1:22" ht="23.25" thickBot="1" x14ac:dyDescent="0.3">
      <c r="A309" s="30"/>
      <c r="B309" s="30"/>
      <c r="C309" s="10">
        <v>52</v>
      </c>
      <c r="D309" s="11" t="s">
        <v>35</v>
      </c>
      <c r="E309" s="10">
        <v>200</v>
      </c>
      <c r="F309" s="10">
        <v>3.76</v>
      </c>
      <c r="G309" s="10">
        <v>3.56</v>
      </c>
      <c r="H309" s="10">
        <v>12.88</v>
      </c>
      <c r="I309" s="10">
        <v>114.98</v>
      </c>
      <c r="J309" s="10">
        <v>0.04</v>
      </c>
      <c r="K309" s="10">
        <v>0.17599999999999999</v>
      </c>
      <c r="L309" s="10">
        <v>4.68</v>
      </c>
      <c r="M309" s="10">
        <v>0.01</v>
      </c>
      <c r="N309" s="10">
        <v>2.4E-2</v>
      </c>
      <c r="O309" s="10">
        <v>0.12</v>
      </c>
      <c r="P309" s="10">
        <v>30.45</v>
      </c>
      <c r="Q309" s="10">
        <v>69.84</v>
      </c>
      <c r="R309" s="10">
        <v>1.1000000000000001</v>
      </c>
      <c r="S309" s="10">
        <v>28.64</v>
      </c>
      <c r="T309" s="10">
        <v>100.2</v>
      </c>
      <c r="U309" s="10">
        <v>1</v>
      </c>
      <c r="V309" s="10">
        <v>1.6</v>
      </c>
    </row>
    <row r="310" spans="1:22" ht="34.5" thickBot="1" x14ac:dyDescent="0.3">
      <c r="A310" s="30"/>
      <c r="B310" s="30"/>
      <c r="C310" s="10">
        <v>35</v>
      </c>
      <c r="D310" s="11" t="s">
        <v>36</v>
      </c>
      <c r="E310" s="10">
        <v>100</v>
      </c>
      <c r="F310" s="14">
        <v>2.12</v>
      </c>
      <c r="G310" s="14">
        <v>4.93</v>
      </c>
      <c r="H310" s="14">
        <v>14.26</v>
      </c>
      <c r="I310" s="14">
        <v>10.3</v>
      </c>
      <c r="J310" s="14">
        <v>5.5E-2</v>
      </c>
      <c r="K310" s="14">
        <v>0.12</v>
      </c>
      <c r="L310" s="14">
        <v>18.25</v>
      </c>
      <c r="M310" s="14">
        <v>0.2</v>
      </c>
      <c r="N310" s="14">
        <v>0.02</v>
      </c>
      <c r="O310" s="14">
        <v>0.127</v>
      </c>
      <c r="P310" s="14">
        <v>8.9</v>
      </c>
      <c r="Q310" s="14">
        <v>49.08</v>
      </c>
      <c r="R310" s="14">
        <v>0.8</v>
      </c>
      <c r="S310" s="14">
        <v>19.05</v>
      </c>
      <c r="T310" s="14">
        <v>284</v>
      </c>
      <c r="U310" s="14">
        <v>0</v>
      </c>
      <c r="V310" s="14">
        <v>0.75</v>
      </c>
    </row>
    <row r="311" spans="1:22" ht="23.25" thickBot="1" x14ac:dyDescent="0.3">
      <c r="A311" s="30"/>
      <c r="B311" s="30"/>
      <c r="C311" s="10">
        <v>30</v>
      </c>
      <c r="D311" s="11" t="s">
        <v>37</v>
      </c>
      <c r="E311" s="10">
        <v>100</v>
      </c>
      <c r="F311" s="10">
        <v>12.63</v>
      </c>
      <c r="G311" s="10">
        <v>10.4</v>
      </c>
      <c r="H311" s="10">
        <v>6.37</v>
      </c>
      <c r="I311" s="10">
        <v>169.62</v>
      </c>
      <c r="J311" s="10">
        <v>0.115</v>
      </c>
      <c r="K311" s="10">
        <v>0.05</v>
      </c>
      <c r="L311" s="10">
        <v>1.44</v>
      </c>
      <c r="M311" s="10">
        <v>0.373</v>
      </c>
      <c r="N311" s="10">
        <v>0.02</v>
      </c>
      <c r="O311" s="10">
        <v>0.05</v>
      </c>
      <c r="P311" s="10">
        <v>8.43</v>
      </c>
      <c r="Q311" s="10">
        <v>124.97</v>
      </c>
      <c r="R311" s="10">
        <v>5.6859999999999999</v>
      </c>
      <c r="S311" s="10">
        <v>22.4</v>
      </c>
      <c r="T311" s="10">
        <v>110</v>
      </c>
      <c r="U311" s="10">
        <v>3.83</v>
      </c>
      <c r="V311" s="10">
        <v>0.86</v>
      </c>
    </row>
    <row r="312" spans="1:22" ht="34.5" thickBot="1" x14ac:dyDescent="0.3">
      <c r="A312" s="30"/>
      <c r="B312" s="30"/>
      <c r="C312" s="10">
        <v>56</v>
      </c>
      <c r="D312" s="11" t="s">
        <v>38</v>
      </c>
      <c r="E312" s="10">
        <v>200</v>
      </c>
      <c r="F312" s="10">
        <v>0.36</v>
      </c>
      <c r="G312" s="10">
        <v>0.08</v>
      </c>
      <c r="H312" s="10">
        <v>15.12</v>
      </c>
      <c r="I312" s="10">
        <v>45.14</v>
      </c>
      <c r="J312" s="10">
        <v>1.7999999999999999E-2</v>
      </c>
      <c r="K312" s="10">
        <v>0.02</v>
      </c>
      <c r="L312" s="10">
        <v>0</v>
      </c>
      <c r="M312" s="10">
        <v>0</v>
      </c>
      <c r="N312" s="10">
        <v>1</v>
      </c>
      <c r="O312" s="10">
        <v>0</v>
      </c>
      <c r="P312" s="10">
        <v>21</v>
      </c>
      <c r="Q312" s="10">
        <v>9.1999999999999993</v>
      </c>
      <c r="R312" s="10">
        <v>0</v>
      </c>
      <c r="S312" s="10">
        <v>6.8</v>
      </c>
      <c r="T312" s="10">
        <v>95</v>
      </c>
      <c r="U312" s="10">
        <v>1.2</v>
      </c>
      <c r="V312" s="10">
        <v>0.14000000000000001</v>
      </c>
    </row>
    <row r="313" spans="1:22" ht="23.25" thickBot="1" x14ac:dyDescent="0.3">
      <c r="A313" s="30"/>
      <c r="B313" s="30"/>
      <c r="C313" s="10">
        <v>8</v>
      </c>
      <c r="D313" s="11" t="s">
        <v>31</v>
      </c>
      <c r="E313" s="10">
        <v>50</v>
      </c>
      <c r="F313" s="10">
        <v>3.07</v>
      </c>
      <c r="G313" s="10">
        <v>1.07</v>
      </c>
      <c r="H313" s="10">
        <v>20.9</v>
      </c>
      <c r="I313" s="10">
        <v>107.2</v>
      </c>
      <c r="J313" s="10">
        <v>0.121</v>
      </c>
      <c r="K313" s="10">
        <v>0.13</v>
      </c>
      <c r="L313" s="10">
        <v>0</v>
      </c>
      <c r="M313" s="10">
        <v>0</v>
      </c>
      <c r="N313" s="10">
        <v>0</v>
      </c>
      <c r="O313" s="10">
        <v>0.34</v>
      </c>
      <c r="P313" s="10">
        <v>0.01</v>
      </c>
      <c r="Q313" s="10">
        <v>35.1</v>
      </c>
      <c r="R313" s="10">
        <v>11</v>
      </c>
      <c r="S313" s="10">
        <v>14.1</v>
      </c>
      <c r="T313" s="10">
        <v>63</v>
      </c>
      <c r="U313" s="10">
        <v>0</v>
      </c>
      <c r="V313" s="10">
        <v>1.05</v>
      </c>
    </row>
    <row r="314" spans="1:22" ht="15.75" thickBot="1" x14ac:dyDescent="0.3">
      <c r="A314" s="30"/>
      <c r="B314" s="30"/>
      <c r="C314" s="10"/>
      <c r="D314" s="13" t="s">
        <v>32</v>
      </c>
      <c r="E314" s="12">
        <f>E308+E309+E310+E311+E312+E313</f>
        <v>700</v>
      </c>
      <c r="F314" s="12">
        <f t="shared" ref="F314:V314" si="62">F313+F312+F311+F310+F309+F308</f>
        <v>22.630000000000006</v>
      </c>
      <c r="G314" s="12">
        <f t="shared" si="62"/>
        <v>23.82</v>
      </c>
      <c r="H314" s="12">
        <f t="shared" si="62"/>
        <v>73.319999999999993</v>
      </c>
      <c r="I314" s="12">
        <f t="shared" si="62"/>
        <v>501.40500000000009</v>
      </c>
      <c r="J314" s="12">
        <f t="shared" si="62"/>
        <v>0.38899999999999996</v>
      </c>
      <c r="K314" s="12">
        <f t="shared" si="62"/>
        <v>0.501</v>
      </c>
      <c r="L314" s="12">
        <f t="shared" si="62"/>
        <v>28.12</v>
      </c>
      <c r="M314" s="12">
        <f t="shared" si="62"/>
        <v>0.58299999999999996</v>
      </c>
      <c r="N314" s="12">
        <f t="shared" si="62"/>
        <v>1.0640000000000001</v>
      </c>
      <c r="O314" s="12">
        <f t="shared" si="62"/>
        <v>0.63700000000000001</v>
      </c>
      <c r="P314" s="12">
        <f t="shared" si="62"/>
        <v>85.69</v>
      </c>
      <c r="Q314" s="12">
        <f t="shared" si="62"/>
        <v>288.18999999999994</v>
      </c>
      <c r="R314" s="12">
        <f t="shared" si="62"/>
        <v>19.091000000000001</v>
      </c>
      <c r="S314" s="12">
        <f t="shared" si="62"/>
        <v>90.99</v>
      </c>
      <c r="T314" s="12">
        <f t="shared" si="62"/>
        <v>793.68000000000006</v>
      </c>
      <c r="U314" s="12">
        <f t="shared" si="62"/>
        <v>6.15</v>
      </c>
      <c r="V314" s="12">
        <f t="shared" si="62"/>
        <v>5.0250000000000004</v>
      </c>
    </row>
    <row r="315" spans="1:22" ht="15.75" thickBot="1" x14ac:dyDescent="0.3">
      <c r="A315" s="30"/>
      <c r="B315" s="30"/>
      <c r="C315" s="10"/>
      <c r="D315" s="13" t="s">
        <v>39</v>
      </c>
      <c r="E315" s="12">
        <f>E307+E314</f>
        <v>1200</v>
      </c>
      <c r="F315" s="12">
        <f t="shared" ref="F315:V315" si="63">F314+F307</f>
        <v>58.430000000000007</v>
      </c>
      <c r="G315" s="12">
        <f t="shared" si="63"/>
        <v>54.69</v>
      </c>
      <c r="H315" s="12">
        <f t="shared" si="63"/>
        <v>166.45</v>
      </c>
      <c r="I315" s="12">
        <f t="shared" si="63"/>
        <v>1417.4749999999999</v>
      </c>
      <c r="J315" s="12">
        <f t="shared" si="63"/>
        <v>0.7589999999999999</v>
      </c>
      <c r="K315" s="12">
        <f t="shared" si="63"/>
        <v>0.67599999999999993</v>
      </c>
      <c r="L315" s="12">
        <f t="shared" si="63"/>
        <v>31.712</v>
      </c>
      <c r="M315" s="12">
        <f t="shared" si="63"/>
        <v>0.58599999999999997</v>
      </c>
      <c r="N315" s="12">
        <f t="shared" si="63"/>
        <v>1.0640000000000001</v>
      </c>
      <c r="O315" s="12">
        <f t="shared" si="63"/>
        <v>0.64700000000000002</v>
      </c>
      <c r="P315" s="12">
        <f t="shared" si="63"/>
        <v>636.86999999999989</v>
      </c>
      <c r="Q315" s="12">
        <f t="shared" si="63"/>
        <v>294.90999999999997</v>
      </c>
      <c r="R315" s="12">
        <f t="shared" si="63"/>
        <v>19.091000000000001</v>
      </c>
      <c r="S315" s="12">
        <f t="shared" si="63"/>
        <v>97.61999999999999</v>
      </c>
      <c r="T315" s="12">
        <f t="shared" si="63"/>
        <v>1327.93</v>
      </c>
      <c r="U315" s="12">
        <f t="shared" si="63"/>
        <v>13.9</v>
      </c>
      <c r="V315" s="12">
        <f t="shared" si="63"/>
        <v>8.1550000000000011</v>
      </c>
    </row>
    <row r="316" spans="1:22" ht="23.25" thickBot="1" x14ac:dyDescent="0.3">
      <c r="A316" s="30"/>
      <c r="B316" s="32" t="s">
        <v>40</v>
      </c>
      <c r="C316" s="10">
        <v>67</v>
      </c>
      <c r="D316" s="11" t="s">
        <v>29</v>
      </c>
      <c r="E316" s="10">
        <v>250</v>
      </c>
      <c r="F316" s="10">
        <v>35</v>
      </c>
      <c r="G316" s="10">
        <v>29.8</v>
      </c>
      <c r="H316" s="10">
        <v>76.959999999999994</v>
      </c>
      <c r="I316" s="10">
        <v>848.75</v>
      </c>
      <c r="J316" s="10">
        <v>0.31</v>
      </c>
      <c r="K316" s="10">
        <v>0.17499999999999999</v>
      </c>
      <c r="L316" s="10">
        <v>0.96199999999999997</v>
      </c>
      <c r="M316" s="10">
        <v>3.0000000000000001E-3</v>
      </c>
      <c r="N316" s="10">
        <v>0</v>
      </c>
      <c r="O316" s="10">
        <v>0</v>
      </c>
      <c r="P316" s="10">
        <v>534.75</v>
      </c>
      <c r="Q316" s="10">
        <v>0</v>
      </c>
      <c r="R316" s="10">
        <v>0</v>
      </c>
      <c r="S316" s="10">
        <v>0</v>
      </c>
      <c r="T316" s="10">
        <v>443.25</v>
      </c>
      <c r="U316" s="10">
        <v>6.25</v>
      </c>
      <c r="V316" s="10">
        <v>1.75</v>
      </c>
    </row>
    <row r="317" spans="1:22" ht="23.25" thickBot="1" x14ac:dyDescent="0.3">
      <c r="A317" s="30"/>
      <c r="B317" s="30"/>
      <c r="C317" s="10">
        <v>44</v>
      </c>
      <c r="D317" s="11" t="s">
        <v>30</v>
      </c>
      <c r="E317" s="10">
        <v>200</v>
      </c>
      <c r="F317" s="10">
        <v>3.07</v>
      </c>
      <c r="G317" s="10">
        <v>1.07</v>
      </c>
      <c r="H317" s="10">
        <v>20.9</v>
      </c>
      <c r="I317" s="10">
        <v>107.2</v>
      </c>
      <c r="J317" s="10">
        <v>0</v>
      </c>
      <c r="K317" s="10">
        <v>0.13</v>
      </c>
      <c r="L317" s="10">
        <v>0</v>
      </c>
      <c r="M317" s="10">
        <v>2.63</v>
      </c>
      <c r="N317" s="10">
        <v>0</v>
      </c>
      <c r="O317" s="10">
        <v>0.34</v>
      </c>
      <c r="P317" s="10">
        <v>0.01</v>
      </c>
      <c r="Q317" s="10">
        <v>35.1</v>
      </c>
      <c r="R317" s="10">
        <v>0</v>
      </c>
      <c r="S317" s="10">
        <v>14.1</v>
      </c>
      <c r="T317" s="10">
        <v>25</v>
      </c>
      <c r="U317" s="10">
        <v>0</v>
      </c>
      <c r="V317" s="10">
        <v>1.05</v>
      </c>
    </row>
    <row r="318" spans="1:22" ht="15.75" thickBot="1" x14ac:dyDescent="0.3">
      <c r="A318" s="30"/>
      <c r="B318" s="30"/>
      <c r="C318" s="10">
        <v>45</v>
      </c>
      <c r="D318" s="11" t="s">
        <v>54</v>
      </c>
      <c r="E318" s="10">
        <v>100</v>
      </c>
      <c r="F318" s="10">
        <v>1.24</v>
      </c>
      <c r="G318" s="10">
        <v>2.08</v>
      </c>
      <c r="H318" s="10">
        <v>13.52</v>
      </c>
      <c r="I318" s="10">
        <v>56.71</v>
      </c>
      <c r="J318" s="10">
        <v>0.06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3.86</v>
      </c>
      <c r="Q318" s="10">
        <v>0</v>
      </c>
      <c r="R318" s="10">
        <v>0</v>
      </c>
      <c r="S318" s="10">
        <v>1.1399999999999999</v>
      </c>
      <c r="T318" s="10">
        <v>132</v>
      </c>
      <c r="U318" s="10">
        <v>3</v>
      </c>
      <c r="V318" s="10">
        <v>0.16</v>
      </c>
    </row>
    <row r="319" spans="1:22" ht="15.75" thickBot="1" x14ac:dyDescent="0.3">
      <c r="A319" s="30"/>
      <c r="B319" s="3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thickBot="1" x14ac:dyDescent="0.3">
      <c r="A320" s="30"/>
      <c r="B320" s="30"/>
      <c r="C320" s="12"/>
      <c r="D320" s="13" t="s">
        <v>32</v>
      </c>
      <c r="E320" s="12">
        <f t="shared" ref="E320:U320" si="64">E319+E318+E317+E316</f>
        <v>550</v>
      </c>
      <c r="F320" s="12">
        <f t="shared" si="64"/>
        <v>39.31</v>
      </c>
      <c r="G320" s="12">
        <f t="shared" si="64"/>
        <v>32.950000000000003</v>
      </c>
      <c r="H320" s="12">
        <f t="shared" si="64"/>
        <v>111.38</v>
      </c>
      <c r="I320" s="12">
        <f t="shared" si="64"/>
        <v>1012.66</v>
      </c>
      <c r="J320" s="12">
        <v>0.31</v>
      </c>
      <c r="K320" s="12">
        <f t="shared" si="64"/>
        <v>0.30499999999999999</v>
      </c>
      <c r="L320" s="12">
        <f t="shared" si="64"/>
        <v>0.96199999999999997</v>
      </c>
      <c r="M320" s="12">
        <f t="shared" si="64"/>
        <v>2.633</v>
      </c>
      <c r="N320" s="12">
        <f t="shared" si="64"/>
        <v>0</v>
      </c>
      <c r="O320" s="12">
        <f t="shared" si="64"/>
        <v>0.34</v>
      </c>
      <c r="P320" s="12">
        <f t="shared" si="64"/>
        <v>538.62</v>
      </c>
      <c r="Q320" s="12">
        <f t="shared" si="64"/>
        <v>35.1</v>
      </c>
      <c r="R320" s="12">
        <f t="shared" si="64"/>
        <v>0</v>
      </c>
      <c r="S320" s="12">
        <f t="shared" si="64"/>
        <v>15.24</v>
      </c>
      <c r="T320" s="12">
        <f t="shared" si="64"/>
        <v>600.25</v>
      </c>
      <c r="U320" s="12">
        <f t="shared" si="64"/>
        <v>9.25</v>
      </c>
      <c r="V320" s="12">
        <v>2.8</v>
      </c>
    </row>
    <row r="321" spans="1:22" ht="34.5" thickBot="1" x14ac:dyDescent="0.3">
      <c r="B321" s="29" t="s">
        <v>41</v>
      </c>
      <c r="C321" s="10">
        <v>2</v>
      </c>
      <c r="D321" s="11" t="s">
        <v>34</v>
      </c>
      <c r="E321" s="10">
        <v>50</v>
      </c>
      <c r="F321" s="10">
        <v>0.69</v>
      </c>
      <c r="G321" s="10">
        <v>3.78</v>
      </c>
      <c r="H321" s="10">
        <v>3.79</v>
      </c>
      <c r="I321" s="10">
        <v>54.164999999999999</v>
      </c>
      <c r="J321" s="10">
        <v>0.04</v>
      </c>
      <c r="K321" s="10">
        <v>5.0000000000000001E-3</v>
      </c>
      <c r="L321" s="10">
        <v>3.75</v>
      </c>
      <c r="M321" s="10">
        <v>0</v>
      </c>
      <c r="N321" s="10">
        <v>0</v>
      </c>
      <c r="O321" s="10">
        <v>0</v>
      </c>
      <c r="P321" s="10">
        <v>16.899999999999999</v>
      </c>
      <c r="Q321" s="10">
        <v>0</v>
      </c>
      <c r="R321" s="10">
        <v>0.505</v>
      </c>
      <c r="S321" s="10">
        <v>0</v>
      </c>
      <c r="T321" s="10">
        <v>141.47999999999999</v>
      </c>
      <c r="U321" s="10">
        <v>0.12</v>
      </c>
      <c r="V321" s="10">
        <v>0.625</v>
      </c>
    </row>
    <row r="322" spans="1:22" ht="23.25" thickBot="1" x14ac:dyDescent="0.3">
      <c r="B322" s="30"/>
      <c r="C322" s="10">
        <v>52</v>
      </c>
      <c r="D322" s="11" t="s">
        <v>35</v>
      </c>
      <c r="E322" s="10">
        <v>250</v>
      </c>
      <c r="F322" s="10">
        <v>4.7</v>
      </c>
      <c r="G322" s="10">
        <v>4.45</v>
      </c>
      <c r="H322" s="10">
        <v>16.100000000000001</v>
      </c>
      <c r="I322" s="10">
        <v>143.72</v>
      </c>
      <c r="J322" s="10">
        <v>0.05</v>
      </c>
      <c r="K322" s="10">
        <v>0.22</v>
      </c>
      <c r="L322" s="10">
        <v>5.85</v>
      </c>
      <c r="M322" s="10">
        <v>2.5000000000000001E-2</v>
      </c>
      <c r="N322" s="10">
        <v>0.03</v>
      </c>
      <c r="O322" s="10">
        <v>0.15</v>
      </c>
      <c r="P322" s="10">
        <v>38.07</v>
      </c>
      <c r="Q322" s="10">
        <v>87.3</v>
      </c>
      <c r="R322" s="10">
        <v>2.75</v>
      </c>
      <c r="S322" s="10">
        <v>35.799999999999997</v>
      </c>
      <c r="T322" s="10">
        <v>250.5</v>
      </c>
      <c r="U322" s="10">
        <v>2.5</v>
      </c>
      <c r="V322" s="10">
        <v>2</v>
      </c>
    </row>
    <row r="323" spans="1:22" ht="34.5" thickBot="1" x14ac:dyDescent="0.3">
      <c r="B323" s="30"/>
      <c r="C323" s="10">
        <v>35</v>
      </c>
      <c r="D323" s="11" t="s">
        <v>36</v>
      </c>
      <c r="E323" s="10">
        <v>150</v>
      </c>
      <c r="F323" s="10">
        <v>3.19</v>
      </c>
      <c r="G323" s="10">
        <v>7.4</v>
      </c>
      <c r="H323" s="10">
        <v>21.4</v>
      </c>
      <c r="I323" s="10">
        <v>165.46</v>
      </c>
      <c r="J323" s="10">
        <v>0.08</v>
      </c>
      <c r="K323" s="10">
        <v>0.19</v>
      </c>
      <c r="L323" s="10">
        <v>27.15</v>
      </c>
      <c r="M323" s="10">
        <v>0.3</v>
      </c>
      <c r="N323" s="10">
        <v>0.03</v>
      </c>
      <c r="O323" s="10">
        <v>0.19</v>
      </c>
      <c r="P323" s="10">
        <v>13.35</v>
      </c>
      <c r="Q323" s="10">
        <v>73.63</v>
      </c>
      <c r="R323" s="10">
        <v>1.2</v>
      </c>
      <c r="S323" s="10">
        <v>28.58</v>
      </c>
      <c r="T323" s="10">
        <v>426</v>
      </c>
      <c r="U323" s="10">
        <v>0</v>
      </c>
      <c r="V323" s="10">
        <v>1.133</v>
      </c>
    </row>
    <row r="324" spans="1:22" ht="23.25" thickBot="1" x14ac:dyDescent="0.3">
      <c r="B324" s="30"/>
      <c r="C324" s="10">
        <v>30</v>
      </c>
      <c r="D324" s="11" t="s">
        <v>37</v>
      </c>
      <c r="E324" s="10">
        <v>100</v>
      </c>
      <c r="F324" s="10">
        <v>12.63</v>
      </c>
      <c r="G324" s="10">
        <v>10.4</v>
      </c>
      <c r="H324" s="10">
        <v>6.37</v>
      </c>
      <c r="I324" s="10">
        <v>169.62</v>
      </c>
      <c r="J324" s="10">
        <v>0.115</v>
      </c>
      <c r="K324" s="10">
        <v>0.05</v>
      </c>
      <c r="L324" s="10">
        <v>1.44</v>
      </c>
      <c r="M324" s="10">
        <v>0.373</v>
      </c>
      <c r="N324" s="10">
        <v>0.02</v>
      </c>
      <c r="O324" s="10">
        <v>0.05</v>
      </c>
      <c r="P324" s="10">
        <v>8.43</v>
      </c>
      <c r="Q324" s="10">
        <v>124.97</v>
      </c>
      <c r="R324" s="10">
        <v>5.6859999999999999</v>
      </c>
      <c r="S324" s="10">
        <v>22.4</v>
      </c>
      <c r="T324" s="10">
        <v>110</v>
      </c>
      <c r="U324" s="10">
        <v>3.83</v>
      </c>
      <c r="V324" s="10">
        <v>0.86</v>
      </c>
    </row>
    <row r="325" spans="1:22" ht="34.5" thickBot="1" x14ac:dyDescent="0.3">
      <c r="B325" s="30"/>
      <c r="C325" s="10">
        <v>56</v>
      </c>
      <c r="D325" s="11" t="s">
        <v>38</v>
      </c>
      <c r="E325" s="10">
        <v>200</v>
      </c>
      <c r="F325" s="10">
        <v>0.36</v>
      </c>
      <c r="G325" s="10">
        <v>0.08</v>
      </c>
      <c r="H325" s="10">
        <v>15.12</v>
      </c>
      <c r="I325" s="10">
        <v>45.14</v>
      </c>
      <c r="J325" s="10">
        <v>1.7999999999999999E-2</v>
      </c>
      <c r="K325" s="10">
        <v>0.02</v>
      </c>
      <c r="L325" s="10">
        <v>0</v>
      </c>
      <c r="M325" s="10">
        <v>0</v>
      </c>
      <c r="N325" s="10">
        <v>1</v>
      </c>
      <c r="O325" s="10">
        <v>0</v>
      </c>
      <c r="P325" s="10">
        <v>21</v>
      </c>
      <c r="Q325" s="10">
        <v>9.1999999999999993</v>
      </c>
      <c r="R325" s="10">
        <v>0</v>
      </c>
      <c r="S325" s="10">
        <v>6.8</v>
      </c>
      <c r="T325" s="10">
        <v>95</v>
      </c>
      <c r="U325" s="10">
        <v>1.2</v>
      </c>
      <c r="V325" s="10">
        <v>0.14000000000000001</v>
      </c>
    </row>
    <row r="326" spans="1:22" ht="23.25" thickBot="1" x14ac:dyDescent="0.3">
      <c r="B326" s="30"/>
      <c r="C326" s="10">
        <v>8</v>
      </c>
      <c r="D326" s="11" t="s">
        <v>31</v>
      </c>
      <c r="E326" s="10">
        <v>50</v>
      </c>
      <c r="F326" s="10">
        <v>3.07</v>
      </c>
      <c r="G326" s="10">
        <v>1.07</v>
      </c>
      <c r="H326" s="10">
        <v>20.9</v>
      </c>
      <c r="I326" s="10">
        <v>107.2</v>
      </c>
      <c r="J326" s="10">
        <v>0.121</v>
      </c>
      <c r="K326" s="10">
        <v>0.13</v>
      </c>
      <c r="L326" s="10">
        <v>0</v>
      </c>
      <c r="M326" s="10">
        <v>0</v>
      </c>
      <c r="N326" s="10">
        <v>0</v>
      </c>
      <c r="O326" s="10">
        <v>0.34</v>
      </c>
      <c r="P326" s="10">
        <v>0.01</v>
      </c>
      <c r="Q326" s="10">
        <v>35.1</v>
      </c>
      <c r="R326" s="10">
        <v>11</v>
      </c>
      <c r="S326" s="10">
        <v>14.1</v>
      </c>
      <c r="T326" s="10">
        <v>63</v>
      </c>
      <c r="U326" s="10">
        <v>0</v>
      </c>
      <c r="V326" s="10">
        <v>1.05</v>
      </c>
    </row>
    <row r="327" spans="1:22" ht="15.75" thickBot="1" x14ac:dyDescent="0.3">
      <c r="B327" s="30"/>
      <c r="C327" s="10"/>
      <c r="D327" s="13" t="s">
        <v>32</v>
      </c>
      <c r="E327" s="12">
        <f>E321+E322+E323+E324+E325+E326</f>
        <v>800</v>
      </c>
      <c r="F327" s="12">
        <f t="shared" ref="F327:V327" si="65">F326+F325+F324+F323+F322+F321</f>
        <v>24.640000000000004</v>
      </c>
      <c r="G327" s="12">
        <f t="shared" si="65"/>
        <v>27.180000000000003</v>
      </c>
      <c r="H327" s="12">
        <f t="shared" si="65"/>
        <v>83.679999999999993</v>
      </c>
      <c r="I327" s="12">
        <f t="shared" si="65"/>
        <v>685.30500000000006</v>
      </c>
      <c r="J327" s="12">
        <f t="shared" si="65"/>
        <v>0.42399999999999999</v>
      </c>
      <c r="K327" s="12">
        <f t="shared" si="65"/>
        <v>0.61499999999999999</v>
      </c>
      <c r="L327" s="12">
        <f t="shared" si="65"/>
        <v>38.19</v>
      </c>
      <c r="M327" s="12">
        <f t="shared" si="65"/>
        <v>0.69800000000000006</v>
      </c>
      <c r="N327" s="12">
        <f t="shared" si="65"/>
        <v>1.08</v>
      </c>
      <c r="O327" s="12">
        <f t="shared" si="65"/>
        <v>0.73000000000000009</v>
      </c>
      <c r="P327" s="12">
        <f t="shared" si="65"/>
        <v>97.759999999999991</v>
      </c>
      <c r="Q327" s="12">
        <f t="shared" si="65"/>
        <v>330.2</v>
      </c>
      <c r="R327" s="12">
        <f t="shared" si="65"/>
        <v>21.140999999999998</v>
      </c>
      <c r="S327" s="12">
        <f t="shared" si="65"/>
        <v>107.67999999999999</v>
      </c>
      <c r="T327" s="12">
        <f t="shared" si="65"/>
        <v>1085.98</v>
      </c>
      <c r="U327" s="12">
        <f t="shared" si="65"/>
        <v>7.65</v>
      </c>
      <c r="V327" s="12">
        <f t="shared" si="65"/>
        <v>5.8079999999999998</v>
      </c>
    </row>
    <row r="328" spans="1:22" ht="15.75" thickBot="1" x14ac:dyDescent="0.3">
      <c r="C328" s="12"/>
      <c r="D328" s="13" t="s">
        <v>39</v>
      </c>
      <c r="E328" s="12">
        <f>E320+E327</f>
        <v>1350</v>
      </c>
      <c r="F328" s="12">
        <f t="shared" ref="F328:V328" si="66">F327+F320</f>
        <v>63.95</v>
      </c>
      <c r="G328" s="12">
        <f t="shared" si="66"/>
        <v>60.13000000000001</v>
      </c>
      <c r="H328" s="12">
        <f t="shared" si="66"/>
        <v>195.06</v>
      </c>
      <c r="I328" s="12">
        <f t="shared" si="66"/>
        <v>1697.9650000000001</v>
      </c>
      <c r="J328" s="12">
        <f>J327+J320</f>
        <v>0.73399999999999999</v>
      </c>
      <c r="K328" s="12">
        <f t="shared" si="66"/>
        <v>0.91999999999999993</v>
      </c>
      <c r="L328" s="12">
        <f t="shared" si="66"/>
        <v>39.152000000000001</v>
      </c>
      <c r="M328" s="12">
        <f t="shared" si="66"/>
        <v>3.331</v>
      </c>
      <c r="N328" s="12">
        <f t="shared" si="66"/>
        <v>1.08</v>
      </c>
      <c r="O328" s="12">
        <f t="shared" si="66"/>
        <v>1.07</v>
      </c>
      <c r="P328" s="12">
        <f t="shared" si="66"/>
        <v>636.38</v>
      </c>
      <c r="Q328" s="12">
        <f t="shared" si="66"/>
        <v>365.3</v>
      </c>
      <c r="R328" s="12">
        <f t="shared" si="66"/>
        <v>21.140999999999998</v>
      </c>
      <c r="S328" s="12">
        <f t="shared" si="66"/>
        <v>122.91999999999999</v>
      </c>
      <c r="T328" s="12">
        <f t="shared" si="66"/>
        <v>1686.23</v>
      </c>
      <c r="U328" s="12">
        <f t="shared" si="66"/>
        <v>16.899999999999999</v>
      </c>
      <c r="V328" s="12">
        <f t="shared" si="66"/>
        <v>8.6080000000000005</v>
      </c>
    </row>
    <row r="329" spans="1:22" ht="15.75" thickBot="1" x14ac:dyDescent="0.3"/>
    <row r="330" spans="1:22" ht="15.75" thickBot="1" x14ac:dyDescent="0.3">
      <c r="A330" s="33" t="s">
        <v>3</v>
      </c>
      <c r="B330" s="34"/>
      <c r="C330" s="37" t="s">
        <v>4</v>
      </c>
      <c r="D330" s="37" t="s">
        <v>5</v>
      </c>
      <c r="E330" s="7" t="s">
        <v>6</v>
      </c>
      <c r="F330" s="26" t="s">
        <v>7</v>
      </c>
      <c r="G330" s="27"/>
      <c r="H330" s="28"/>
      <c r="I330" s="39" t="s">
        <v>8</v>
      </c>
      <c r="J330" s="8"/>
      <c r="K330" s="41" t="s">
        <v>9</v>
      </c>
      <c r="L330" s="42"/>
      <c r="M330" s="42"/>
      <c r="N330" s="42"/>
      <c r="O330" s="43"/>
      <c r="P330" s="26" t="s">
        <v>10</v>
      </c>
      <c r="Q330" s="27"/>
      <c r="R330" s="27"/>
      <c r="S330" s="27"/>
      <c r="T330" s="27"/>
      <c r="U330" s="27"/>
      <c r="V330" s="28"/>
    </row>
    <row r="331" spans="1:22" ht="15.75" thickBot="1" x14ac:dyDescent="0.3">
      <c r="A331" s="35"/>
      <c r="B331" s="36"/>
      <c r="C331" s="38"/>
      <c r="D331" s="38"/>
      <c r="E331" s="9"/>
      <c r="F331" s="9" t="s">
        <v>11</v>
      </c>
      <c r="G331" s="9" t="s">
        <v>12</v>
      </c>
      <c r="H331" s="9" t="s">
        <v>13</v>
      </c>
      <c r="I331" s="40"/>
      <c r="J331" s="9" t="s">
        <v>14</v>
      </c>
      <c r="K331" s="9" t="s">
        <v>15</v>
      </c>
      <c r="L331" s="9" t="s">
        <v>16</v>
      </c>
      <c r="M331" s="9" t="s">
        <v>17</v>
      </c>
      <c r="N331" s="9" t="s">
        <v>18</v>
      </c>
      <c r="O331" s="9" t="s">
        <v>19</v>
      </c>
      <c r="P331" s="9" t="s">
        <v>20</v>
      </c>
      <c r="Q331" s="9" t="s">
        <v>21</v>
      </c>
      <c r="R331" s="9" t="s">
        <v>22</v>
      </c>
      <c r="S331" s="9" t="s">
        <v>23</v>
      </c>
      <c r="T331" s="9" t="s">
        <v>24</v>
      </c>
      <c r="U331" s="9" t="s">
        <v>25</v>
      </c>
      <c r="V331" s="9" t="s">
        <v>26</v>
      </c>
    </row>
    <row r="332" spans="1:22" ht="23.25" thickBot="1" x14ac:dyDescent="0.3">
      <c r="A332" s="29" t="s">
        <v>42</v>
      </c>
      <c r="B332" s="29" t="s">
        <v>28</v>
      </c>
      <c r="C332" s="10">
        <v>72</v>
      </c>
      <c r="D332" s="11" t="s">
        <v>43</v>
      </c>
      <c r="E332" s="10">
        <v>250</v>
      </c>
      <c r="F332" s="10">
        <v>8.7620000000000005</v>
      </c>
      <c r="G332" s="10">
        <v>10.11</v>
      </c>
      <c r="H332" s="10">
        <v>35.479999999999997</v>
      </c>
      <c r="I332" s="10">
        <v>266</v>
      </c>
      <c r="J332" s="10">
        <v>2.5000000000000001E-2</v>
      </c>
      <c r="K332" s="10">
        <v>0.17499999999999999</v>
      </c>
      <c r="L332" s="10">
        <v>2.4300000000000002</v>
      </c>
      <c r="M332" s="10">
        <v>0</v>
      </c>
      <c r="N332" s="10">
        <v>0</v>
      </c>
      <c r="O332" s="10">
        <v>0</v>
      </c>
      <c r="P332" s="10">
        <v>231.6</v>
      </c>
      <c r="Q332" s="10">
        <v>0</v>
      </c>
      <c r="R332" s="10">
        <v>0</v>
      </c>
      <c r="S332" s="10">
        <v>0</v>
      </c>
      <c r="T332" s="10">
        <v>519.29999999999995</v>
      </c>
      <c r="U332" s="10">
        <v>14</v>
      </c>
      <c r="V332" s="10">
        <v>0.96299999999999997</v>
      </c>
    </row>
    <row r="333" spans="1:22" ht="23.25" thickBot="1" x14ac:dyDescent="0.3">
      <c r="A333" s="30"/>
      <c r="B333" s="30"/>
      <c r="C333" s="10">
        <v>60</v>
      </c>
      <c r="D333" s="11" t="s">
        <v>44</v>
      </c>
      <c r="E333" s="10">
        <v>200</v>
      </c>
      <c r="F333" s="10">
        <v>1.4</v>
      </c>
      <c r="G333" s="10">
        <v>1.4</v>
      </c>
      <c r="H333" s="10">
        <v>15.55</v>
      </c>
      <c r="I333" s="10">
        <v>102.22</v>
      </c>
      <c r="J333" s="10">
        <v>0.02</v>
      </c>
      <c r="K333" s="10">
        <v>0.02</v>
      </c>
      <c r="L333" s="10">
        <v>1.1100000000000001</v>
      </c>
      <c r="M333" s="10">
        <v>0</v>
      </c>
      <c r="N333" s="10">
        <v>0</v>
      </c>
      <c r="O333" s="10">
        <v>0</v>
      </c>
      <c r="P333" s="10">
        <v>120.26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0.02</v>
      </c>
    </row>
    <row r="334" spans="1:22" ht="34.5" thickBot="1" x14ac:dyDescent="0.3">
      <c r="A334" s="30"/>
      <c r="B334" s="30"/>
      <c r="C334" s="10">
        <v>61</v>
      </c>
      <c r="D334" s="11" t="s">
        <v>45</v>
      </c>
      <c r="E334" s="10">
        <v>50</v>
      </c>
      <c r="F334" s="10">
        <v>16.8</v>
      </c>
      <c r="G334" s="10">
        <v>11.66</v>
      </c>
      <c r="H334" s="10">
        <v>24.36</v>
      </c>
      <c r="I334" s="10">
        <v>241.6</v>
      </c>
      <c r="J334" s="10">
        <v>8.8999999999999996E-2</v>
      </c>
      <c r="K334" s="10">
        <v>0.05</v>
      </c>
      <c r="L334" s="10">
        <v>0.31</v>
      </c>
      <c r="M334" s="10">
        <v>0</v>
      </c>
      <c r="N334" s="10">
        <v>16.600000000000001</v>
      </c>
      <c r="O334" s="10">
        <v>0</v>
      </c>
      <c r="P334" s="10">
        <v>211</v>
      </c>
      <c r="Q334" s="10">
        <v>0</v>
      </c>
      <c r="R334" s="10">
        <v>1.637</v>
      </c>
      <c r="S334" s="10">
        <v>0</v>
      </c>
      <c r="T334" s="10">
        <v>88.5</v>
      </c>
      <c r="U334" s="10">
        <v>0.95</v>
      </c>
      <c r="V334" s="10">
        <v>0.78</v>
      </c>
    </row>
    <row r="335" spans="1:22" ht="15.75" thickBot="1" x14ac:dyDescent="0.3">
      <c r="A335" s="30"/>
      <c r="B335" s="3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thickBot="1" x14ac:dyDescent="0.3">
      <c r="A336" s="30"/>
      <c r="B336" s="31"/>
      <c r="C336" s="12"/>
      <c r="D336" s="13" t="s">
        <v>32</v>
      </c>
      <c r="E336" s="12">
        <v>500</v>
      </c>
      <c r="F336" s="12">
        <f>F332+F333+F334+F335</f>
        <v>26.962000000000003</v>
      </c>
      <c r="G336" s="12">
        <f t="shared" ref="G336:O336" si="67">G335+G334+G333+G332</f>
        <v>23.17</v>
      </c>
      <c r="H336" s="12">
        <f t="shared" si="67"/>
        <v>75.389999999999986</v>
      </c>
      <c r="I336" s="12">
        <f t="shared" si="67"/>
        <v>609.81999999999994</v>
      </c>
      <c r="J336" s="12">
        <f t="shared" si="67"/>
        <v>0.13400000000000001</v>
      </c>
      <c r="K336" s="12">
        <f t="shared" si="67"/>
        <v>0.245</v>
      </c>
      <c r="L336" s="12">
        <f t="shared" si="67"/>
        <v>3.8500000000000005</v>
      </c>
      <c r="M336" s="12">
        <f t="shared" si="67"/>
        <v>0</v>
      </c>
      <c r="N336" s="12">
        <f t="shared" si="67"/>
        <v>16.600000000000001</v>
      </c>
      <c r="O336" s="12">
        <f t="shared" si="67"/>
        <v>0</v>
      </c>
      <c r="P336" s="12">
        <f>+P335+P334+P333+P332</f>
        <v>562.86</v>
      </c>
      <c r="Q336" s="12">
        <f>Q335+Q334+Q333+Q332</f>
        <v>0</v>
      </c>
      <c r="R336" s="12">
        <f>R335+R334+R333+R332</f>
        <v>1.637</v>
      </c>
      <c r="S336" s="12">
        <f>S335+S334+S333+S332</f>
        <v>0</v>
      </c>
      <c r="T336" s="12">
        <f>T335+T334+T333++++T332</f>
        <v>607.79999999999995</v>
      </c>
      <c r="U336" s="12">
        <f>U335+U334+U333+U332</f>
        <v>14.95</v>
      </c>
      <c r="V336" s="12">
        <f>V335+V334+V333+V332</f>
        <v>1.7629999999999999</v>
      </c>
    </row>
    <row r="337" spans="1:22" ht="23.25" thickBot="1" x14ac:dyDescent="0.3">
      <c r="A337" s="30"/>
      <c r="B337" s="29" t="s">
        <v>33</v>
      </c>
      <c r="C337" s="10">
        <v>4</v>
      </c>
      <c r="D337" s="11" t="s">
        <v>97</v>
      </c>
      <c r="E337" s="10">
        <v>50</v>
      </c>
      <c r="F337" s="10">
        <v>0.4</v>
      </c>
      <c r="G337" s="10">
        <v>0.05</v>
      </c>
      <c r="H337" s="10">
        <v>1.3</v>
      </c>
      <c r="I337" s="10">
        <v>7</v>
      </c>
      <c r="J337" s="10">
        <v>0.02</v>
      </c>
      <c r="K337" s="10">
        <v>1.4999999999999999E-2</v>
      </c>
      <c r="L337" s="10">
        <v>2.5</v>
      </c>
      <c r="M337" s="10">
        <v>0</v>
      </c>
      <c r="N337" s="10">
        <v>0</v>
      </c>
      <c r="O337" s="10">
        <v>0</v>
      </c>
      <c r="P337" s="10">
        <v>11.5</v>
      </c>
      <c r="Q337" s="10">
        <v>21</v>
      </c>
      <c r="R337" s="10">
        <v>0.15</v>
      </c>
      <c r="S337" s="10">
        <v>7</v>
      </c>
      <c r="T337" s="10">
        <v>70.5</v>
      </c>
      <c r="U337" s="10">
        <v>1.5</v>
      </c>
      <c r="V337" s="10">
        <v>0.3</v>
      </c>
    </row>
    <row r="338" spans="1:22" ht="34.5" thickBot="1" x14ac:dyDescent="0.3">
      <c r="A338" s="30"/>
      <c r="B338" s="30"/>
      <c r="C338" s="10">
        <v>69</v>
      </c>
      <c r="D338" s="11" t="s">
        <v>47</v>
      </c>
      <c r="E338" s="10">
        <v>200</v>
      </c>
      <c r="F338" s="10">
        <v>3.68</v>
      </c>
      <c r="G338" s="10">
        <v>7.07</v>
      </c>
      <c r="H338" s="10">
        <v>8.58</v>
      </c>
      <c r="I338" s="10">
        <v>118</v>
      </c>
      <c r="J338" s="10">
        <v>3.7999999999999999E-2</v>
      </c>
      <c r="K338" s="10">
        <v>0.06</v>
      </c>
      <c r="L338" s="10">
        <v>19.399999999999999</v>
      </c>
      <c r="M338" s="10">
        <v>0</v>
      </c>
      <c r="N338" s="10">
        <v>0</v>
      </c>
      <c r="O338" s="10">
        <v>0</v>
      </c>
      <c r="P338" s="10">
        <v>46.81</v>
      </c>
      <c r="Q338" s="10">
        <v>0</v>
      </c>
      <c r="R338" s="10">
        <v>0.15</v>
      </c>
      <c r="S338" s="10">
        <v>0</v>
      </c>
      <c r="T338" s="10">
        <v>247.18</v>
      </c>
      <c r="U338" s="10">
        <v>2.2599999999999998</v>
      </c>
      <c r="V338" s="10">
        <v>0.85</v>
      </c>
    </row>
    <row r="339" spans="1:22" ht="23.25" thickBot="1" x14ac:dyDescent="0.3">
      <c r="A339" s="30"/>
      <c r="B339" s="30"/>
      <c r="C339" s="10">
        <v>22</v>
      </c>
      <c r="D339" s="11" t="s">
        <v>48</v>
      </c>
      <c r="E339" s="10">
        <v>100</v>
      </c>
      <c r="F339" s="10">
        <v>16.3</v>
      </c>
      <c r="G339" s="10">
        <v>8.44</v>
      </c>
      <c r="H339" s="10">
        <v>3.51</v>
      </c>
      <c r="I339" s="10">
        <v>158.04</v>
      </c>
      <c r="J339" s="10">
        <v>9.0999999999999998E-2</v>
      </c>
      <c r="K339" s="10">
        <v>0.1</v>
      </c>
      <c r="L339" s="10">
        <v>1</v>
      </c>
      <c r="M339" s="10">
        <v>0</v>
      </c>
      <c r="N339" s="10">
        <v>0.02</v>
      </c>
      <c r="O339" s="10">
        <v>0.19</v>
      </c>
      <c r="P339" s="10">
        <v>24.38</v>
      </c>
      <c r="Q339" s="10">
        <v>193.3</v>
      </c>
      <c r="R339" s="10">
        <v>6.2E-2</v>
      </c>
      <c r="S339" s="10">
        <v>29.9</v>
      </c>
      <c r="T339" s="10">
        <v>213.02</v>
      </c>
      <c r="U339" s="10">
        <v>4.5999999999999996</v>
      </c>
      <c r="V339" s="10">
        <v>2.79</v>
      </c>
    </row>
    <row r="340" spans="1:22" ht="23.25" thickBot="1" x14ac:dyDescent="0.3">
      <c r="A340" s="30"/>
      <c r="B340" s="30"/>
      <c r="C340" s="10">
        <v>33</v>
      </c>
      <c r="D340" s="11" t="s">
        <v>49</v>
      </c>
      <c r="E340" s="10">
        <v>100</v>
      </c>
      <c r="F340" s="10">
        <v>2.37</v>
      </c>
      <c r="G340" s="10">
        <v>4.42</v>
      </c>
      <c r="H340" s="10">
        <v>19.45</v>
      </c>
      <c r="I340" s="10">
        <v>143.19999999999999</v>
      </c>
      <c r="J340" s="10">
        <v>1.2</v>
      </c>
      <c r="K340" s="10">
        <v>0.02</v>
      </c>
      <c r="L340" s="10">
        <v>0</v>
      </c>
      <c r="M340" s="10">
        <v>0</v>
      </c>
      <c r="N340" s="10">
        <v>0.02</v>
      </c>
      <c r="O340" s="10">
        <v>0.05</v>
      </c>
      <c r="P340" s="10">
        <v>0.78</v>
      </c>
      <c r="Q340" s="10">
        <v>39.549999999999997</v>
      </c>
      <c r="R340" s="10">
        <v>0</v>
      </c>
      <c r="S340" s="10">
        <v>12.42</v>
      </c>
      <c r="T340" s="10">
        <v>0.6</v>
      </c>
      <c r="U340" s="10">
        <v>0</v>
      </c>
      <c r="V340" s="10">
        <v>0.34</v>
      </c>
    </row>
    <row r="341" spans="1:22" ht="23.25" thickBot="1" x14ac:dyDescent="0.3">
      <c r="A341" s="30"/>
      <c r="B341" s="30"/>
      <c r="C341" s="10">
        <v>47</v>
      </c>
      <c r="D341" s="11" t="s">
        <v>50</v>
      </c>
      <c r="E341" s="10">
        <v>200</v>
      </c>
      <c r="F341" s="10">
        <v>0.36</v>
      </c>
      <c r="G341" s="10">
        <v>0.08</v>
      </c>
      <c r="H341" s="10">
        <v>15.12</v>
      </c>
      <c r="I341" s="10">
        <v>45.14</v>
      </c>
      <c r="J341" s="10">
        <v>0.26</v>
      </c>
      <c r="K341" s="10">
        <v>0.02</v>
      </c>
      <c r="L341" s="10">
        <v>0</v>
      </c>
      <c r="M341" s="10">
        <v>0</v>
      </c>
      <c r="N341" s="10">
        <v>1</v>
      </c>
      <c r="O341" s="10">
        <v>0</v>
      </c>
      <c r="P341" s="10">
        <v>21</v>
      </c>
      <c r="Q341" s="10">
        <v>9.1999999999999993</v>
      </c>
      <c r="R341" s="10">
        <v>0.4</v>
      </c>
      <c r="S341" s="10">
        <v>6.8</v>
      </c>
      <c r="T341" s="10">
        <v>4.2</v>
      </c>
      <c r="U341" s="10">
        <v>0</v>
      </c>
      <c r="V341" s="10">
        <v>0.14000000000000001</v>
      </c>
    </row>
    <row r="342" spans="1:22" ht="23.25" thickBot="1" x14ac:dyDescent="0.3">
      <c r="A342" s="30"/>
      <c r="B342" s="30"/>
      <c r="C342" s="10">
        <v>8</v>
      </c>
      <c r="D342" s="11" t="s">
        <v>31</v>
      </c>
      <c r="E342" s="10">
        <v>50</v>
      </c>
      <c r="F342" s="10">
        <v>3.07</v>
      </c>
      <c r="G342" s="10">
        <v>1.07</v>
      </c>
      <c r="H342" s="10">
        <v>20.9</v>
      </c>
      <c r="I342" s="10">
        <v>107.2</v>
      </c>
      <c r="J342" s="10">
        <v>0.121</v>
      </c>
      <c r="K342" s="10">
        <v>0.13</v>
      </c>
      <c r="L342" s="10">
        <v>0</v>
      </c>
      <c r="M342" s="10">
        <v>0</v>
      </c>
      <c r="N342" s="10">
        <v>0</v>
      </c>
      <c r="O342" s="10">
        <v>0.34</v>
      </c>
      <c r="P342" s="10">
        <v>0.01</v>
      </c>
      <c r="Q342" s="10">
        <v>35.1</v>
      </c>
      <c r="R342" s="10">
        <v>11</v>
      </c>
      <c r="S342" s="10">
        <v>14.1</v>
      </c>
      <c r="T342" s="10">
        <v>63</v>
      </c>
      <c r="U342" s="10">
        <v>0</v>
      </c>
      <c r="V342" s="10">
        <v>1.05</v>
      </c>
    </row>
    <row r="343" spans="1:22" ht="15.75" thickBot="1" x14ac:dyDescent="0.3">
      <c r="A343" s="30"/>
      <c r="B343" s="30"/>
      <c r="C343" s="10"/>
      <c r="D343" s="13" t="s">
        <v>32</v>
      </c>
      <c r="E343" s="12">
        <f>E337+E338+E339+E340+E341+E342</f>
        <v>700</v>
      </c>
      <c r="F343" s="12">
        <f t="shared" ref="F343:V343" si="68">F342+F341+F340+F339+F338+F337</f>
        <v>26.18</v>
      </c>
      <c r="G343" s="12">
        <f t="shared" si="68"/>
        <v>21.13</v>
      </c>
      <c r="H343" s="12">
        <f t="shared" si="68"/>
        <v>68.86</v>
      </c>
      <c r="I343" s="12">
        <f t="shared" si="68"/>
        <v>578.57999999999993</v>
      </c>
      <c r="J343" s="12">
        <f t="shared" si="68"/>
        <v>1.73</v>
      </c>
      <c r="K343" s="12">
        <f t="shared" si="68"/>
        <v>0.34500000000000003</v>
      </c>
      <c r="L343" s="12">
        <f t="shared" si="68"/>
        <v>22.9</v>
      </c>
      <c r="M343" s="12">
        <f t="shared" si="68"/>
        <v>0</v>
      </c>
      <c r="N343" s="12">
        <f t="shared" si="68"/>
        <v>1.04</v>
      </c>
      <c r="O343" s="12">
        <f t="shared" si="68"/>
        <v>0.58000000000000007</v>
      </c>
      <c r="P343" s="12">
        <f t="shared" si="68"/>
        <v>104.48</v>
      </c>
      <c r="Q343" s="12">
        <f t="shared" si="68"/>
        <v>298.14999999999998</v>
      </c>
      <c r="R343" s="12">
        <f t="shared" si="68"/>
        <v>11.762</v>
      </c>
      <c r="S343" s="12">
        <f t="shared" si="68"/>
        <v>70.22</v>
      </c>
      <c r="T343" s="12">
        <f t="shared" si="68"/>
        <v>598.5</v>
      </c>
      <c r="U343" s="12">
        <f t="shared" si="68"/>
        <v>8.36</v>
      </c>
      <c r="V343" s="12">
        <f t="shared" si="68"/>
        <v>5.47</v>
      </c>
    </row>
    <row r="344" spans="1:22" ht="15.75" thickBot="1" x14ac:dyDescent="0.3">
      <c r="A344" s="30"/>
      <c r="B344" s="30"/>
      <c r="C344" s="10"/>
      <c r="D344" s="13" t="s">
        <v>39</v>
      </c>
      <c r="E344" s="12">
        <f>E336+E343</f>
        <v>1200</v>
      </c>
      <c r="F344" s="12">
        <f t="shared" ref="F344:V344" si="69">F343+F336</f>
        <v>53.142000000000003</v>
      </c>
      <c r="G344" s="12">
        <f t="shared" si="69"/>
        <v>44.3</v>
      </c>
      <c r="H344" s="12">
        <f t="shared" si="69"/>
        <v>144.25</v>
      </c>
      <c r="I344" s="12">
        <f t="shared" si="69"/>
        <v>1188.3999999999999</v>
      </c>
      <c r="J344" s="12">
        <f t="shared" si="69"/>
        <v>1.8639999999999999</v>
      </c>
      <c r="K344" s="12">
        <f t="shared" si="69"/>
        <v>0.59000000000000008</v>
      </c>
      <c r="L344" s="12">
        <f t="shared" si="69"/>
        <v>26.75</v>
      </c>
      <c r="M344" s="12">
        <f t="shared" si="69"/>
        <v>0</v>
      </c>
      <c r="N344" s="12">
        <f t="shared" si="69"/>
        <v>17.64</v>
      </c>
      <c r="O344" s="12">
        <f t="shared" si="69"/>
        <v>0.58000000000000007</v>
      </c>
      <c r="P344" s="12">
        <f t="shared" si="69"/>
        <v>667.34</v>
      </c>
      <c r="Q344" s="12">
        <f t="shared" si="69"/>
        <v>298.14999999999998</v>
      </c>
      <c r="R344" s="12">
        <f t="shared" si="69"/>
        <v>13.399000000000001</v>
      </c>
      <c r="S344" s="12">
        <f t="shared" si="69"/>
        <v>70.22</v>
      </c>
      <c r="T344" s="12">
        <f t="shared" si="69"/>
        <v>1206.3</v>
      </c>
      <c r="U344" s="12">
        <f t="shared" si="69"/>
        <v>23.31</v>
      </c>
      <c r="V344" s="12">
        <f t="shared" si="69"/>
        <v>7.2329999999999997</v>
      </c>
    </row>
    <row r="345" spans="1:22" ht="23.25" thickBot="1" x14ac:dyDescent="0.3">
      <c r="A345" s="30"/>
      <c r="B345" s="32" t="s">
        <v>40</v>
      </c>
      <c r="C345" s="10">
        <v>72</v>
      </c>
      <c r="D345" s="11" t="s">
        <v>43</v>
      </c>
      <c r="E345" s="10">
        <v>250</v>
      </c>
      <c r="F345" s="10">
        <v>8.7620000000000005</v>
      </c>
      <c r="G345" s="10">
        <v>10.11</v>
      </c>
      <c r="H345" s="10">
        <v>35.479999999999997</v>
      </c>
      <c r="I345" s="10">
        <v>266</v>
      </c>
      <c r="J345" s="10">
        <v>2.5000000000000001E-2</v>
      </c>
      <c r="K345" s="10">
        <v>0.17499999999999999</v>
      </c>
      <c r="L345" s="10">
        <v>2.4300000000000002</v>
      </c>
      <c r="M345" s="10">
        <v>0</v>
      </c>
      <c r="N345" s="10">
        <v>0</v>
      </c>
      <c r="O345" s="10">
        <v>0</v>
      </c>
      <c r="P345" s="10">
        <v>231.6</v>
      </c>
      <c r="Q345" s="10">
        <v>0</v>
      </c>
      <c r="R345" s="10">
        <v>0</v>
      </c>
      <c r="S345" s="10">
        <v>0</v>
      </c>
      <c r="T345" s="10">
        <v>519.29999999999995</v>
      </c>
      <c r="U345" s="10">
        <v>14</v>
      </c>
      <c r="V345" s="10">
        <v>0.96299999999999997</v>
      </c>
    </row>
    <row r="346" spans="1:22" ht="23.25" thickBot="1" x14ac:dyDescent="0.3">
      <c r="A346" s="30"/>
      <c r="B346" s="30"/>
      <c r="C346" s="10">
        <v>60</v>
      </c>
      <c r="D346" s="11" t="s">
        <v>44</v>
      </c>
      <c r="E346" s="10">
        <v>200</v>
      </c>
      <c r="F346" s="10">
        <v>1.4</v>
      </c>
      <c r="G346" s="10">
        <v>1.4</v>
      </c>
      <c r="H346" s="10">
        <v>15.55</v>
      </c>
      <c r="I346" s="10">
        <v>102.22</v>
      </c>
      <c r="J346" s="10">
        <v>0.02</v>
      </c>
      <c r="K346" s="10">
        <v>0.02</v>
      </c>
      <c r="L346" s="10">
        <v>1.1100000000000001</v>
      </c>
      <c r="M346" s="10">
        <v>0</v>
      </c>
      <c r="N346" s="10">
        <v>0</v>
      </c>
      <c r="O346" s="10">
        <v>0</v>
      </c>
      <c r="P346" s="10">
        <v>120.26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0.02</v>
      </c>
    </row>
    <row r="347" spans="1:22" ht="34.5" thickBot="1" x14ac:dyDescent="0.3">
      <c r="A347" s="30"/>
      <c r="B347" s="30"/>
      <c r="C347" s="10">
        <v>61</v>
      </c>
      <c r="D347" s="11" t="s">
        <v>45</v>
      </c>
      <c r="E347" s="10">
        <v>50</v>
      </c>
      <c r="F347" s="10">
        <v>16.8</v>
      </c>
      <c r="G347" s="10">
        <v>11.66</v>
      </c>
      <c r="H347" s="10">
        <v>24.36</v>
      </c>
      <c r="I347" s="10">
        <v>241.6</v>
      </c>
      <c r="J347" s="10">
        <v>8.8999999999999996E-2</v>
      </c>
      <c r="K347" s="10">
        <v>0.05</v>
      </c>
      <c r="L347" s="10">
        <v>0.31</v>
      </c>
      <c r="M347" s="10">
        <v>0</v>
      </c>
      <c r="N347" s="10">
        <v>16.600000000000001</v>
      </c>
      <c r="O347" s="10">
        <v>0</v>
      </c>
      <c r="P347" s="10">
        <v>211</v>
      </c>
      <c r="Q347" s="10">
        <v>0</v>
      </c>
      <c r="R347" s="10">
        <v>1.637</v>
      </c>
      <c r="S347" s="10">
        <v>0</v>
      </c>
      <c r="T347" s="10">
        <v>88.5</v>
      </c>
      <c r="U347" s="10">
        <v>0.95</v>
      </c>
      <c r="V347" s="10">
        <v>0.78</v>
      </c>
    </row>
    <row r="348" spans="1:22" ht="15.75" thickBot="1" x14ac:dyDescent="0.3">
      <c r="A348" s="30"/>
      <c r="B348" s="3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thickBot="1" x14ac:dyDescent="0.3">
      <c r="A349" s="30"/>
      <c r="B349" s="30"/>
      <c r="C349" s="12"/>
      <c r="D349" s="13" t="s">
        <v>32</v>
      </c>
      <c r="E349" s="12">
        <f t="shared" ref="E349:V349" si="70">E348+E347+E346+E345</f>
        <v>500</v>
      </c>
      <c r="F349" s="12">
        <f t="shared" si="70"/>
        <v>26.962</v>
      </c>
      <c r="G349" s="12">
        <f t="shared" si="70"/>
        <v>23.17</v>
      </c>
      <c r="H349" s="12">
        <f t="shared" si="70"/>
        <v>75.389999999999986</v>
      </c>
      <c r="I349" s="12">
        <f t="shared" si="70"/>
        <v>609.81999999999994</v>
      </c>
      <c r="J349" s="12">
        <f t="shared" si="70"/>
        <v>0.13400000000000001</v>
      </c>
      <c r="K349" s="12">
        <f t="shared" si="70"/>
        <v>0.245</v>
      </c>
      <c r="L349" s="12">
        <f t="shared" si="70"/>
        <v>3.8500000000000005</v>
      </c>
      <c r="M349" s="12">
        <f t="shared" si="70"/>
        <v>0</v>
      </c>
      <c r="N349" s="12">
        <f t="shared" si="70"/>
        <v>16.600000000000001</v>
      </c>
      <c r="O349" s="12">
        <f t="shared" si="70"/>
        <v>0</v>
      </c>
      <c r="P349" s="12">
        <f t="shared" si="70"/>
        <v>562.86</v>
      </c>
      <c r="Q349" s="12">
        <f t="shared" si="70"/>
        <v>0</v>
      </c>
      <c r="R349" s="12">
        <f t="shared" si="70"/>
        <v>1.637</v>
      </c>
      <c r="S349" s="12">
        <f t="shared" si="70"/>
        <v>0</v>
      </c>
      <c r="T349" s="12">
        <f t="shared" si="70"/>
        <v>607.79999999999995</v>
      </c>
      <c r="U349" s="12">
        <f t="shared" si="70"/>
        <v>14.95</v>
      </c>
      <c r="V349" s="12">
        <f t="shared" si="70"/>
        <v>1.7629999999999999</v>
      </c>
    </row>
    <row r="350" spans="1:22" ht="23.25" thickBot="1" x14ac:dyDescent="0.3">
      <c r="B350" s="29" t="s">
        <v>41</v>
      </c>
      <c r="C350" s="10">
        <v>4</v>
      </c>
      <c r="D350" s="11" t="s">
        <v>97</v>
      </c>
      <c r="E350" s="10">
        <v>50</v>
      </c>
      <c r="F350" s="10">
        <v>0.4</v>
      </c>
      <c r="G350" s="10">
        <v>0.05</v>
      </c>
      <c r="H350" s="10">
        <v>1.3</v>
      </c>
      <c r="I350" s="10">
        <v>7</v>
      </c>
      <c r="J350" s="10">
        <v>0.02</v>
      </c>
      <c r="K350" s="10">
        <v>1.4999999999999999E-2</v>
      </c>
      <c r="L350" s="10">
        <v>2.5</v>
      </c>
      <c r="M350" s="10">
        <v>0</v>
      </c>
      <c r="N350" s="10">
        <v>0</v>
      </c>
      <c r="O350" s="10">
        <v>0</v>
      </c>
      <c r="P350" s="10">
        <v>11.5</v>
      </c>
      <c r="Q350" s="10">
        <v>21</v>
      </c>
      <c r="R350" s="10">
        <v>0.15</v>
      </c>
      <c r="S350" s="10">
        <v>7</v>
      </c>
      <c r="T350" s="10">
        <v>70.5</v>
      </c>
      <c r="U350" s="10">
        <v>1.5</v>
      </c>
      <c r="V350" s="10">
        <v>0.3</v>
      </c>
    </row>
    <row r="351" spans="1:22" ht="34.5" thickBot="1" x14ac:dyDescent="0.3">
      <c r="B351" s="30"/>
      <c r="C351" s="10">
        <v>69</v>
      </c>
      <c r="D351" s="11" t="s">
        <v>47</v>
      </c>
      <c r="E351" s="10">
        <v>250</v>
      </c>
      <c r="F351" s="10">
        <v>4.5999999999999996</v>
      </c>
      <c r="G351" s="10">
        <v>8.83</v>
      </c>
      <c r="H351" s="10">
        <v>10.73</v>
      </c>
      <c r="I351" s="10">
        <v>147.5</v>
      </c>
      <c r="J351" s="10">
        <v>4.8000000000000001E-2</v>
      </c>
      <c r="K351" s="10">
        <v>7.4999999999999997E-2</v>
      </c>
      <c r="L351" s="10">
        <v>24.3</v>
      </c>
      <c r="M351" s="10">
        <v>0</v>
      </c>
      <c r="N351" s="10">
        <v>0</v>
      </c>
      <c r="O351" s="10">
        <v>0</v>
      </c>
      <c r="P351" s="10">
        <v>58.51</v>
      </c>
      <c r="Q351" s="10">
        <v>0</v>
      </c>
      <c r="R351" s="10">
        <v>0.188</v>
      </c>
      <c r="S351" s="10">
        <v>0</v>
      </c>
      <c r="T351" s="10">
        <v>308.98</v>
      </c>
      <c r="U351" s="10">
        <v>2.83</v>
      </c>
      <c r="V351" s="10">
        <v>1.06</v>
      </c>
    </row>
    <row r="352" spans="1:22" ht="23.25" thickBot="1" x14ac:dyDescent="0.3">
      <c r="B352" s="30"/>
      <c r="C352" s="10">
        <v>22</v>
      </c>
      <c r="D352" s="11" t="s">
        <v>48</v>
      </c>
      <c r="E352" s="10">
        <v>100</v>
      </c>
      <c r="F352" s="10">
        <v>16.3</v>
      </c>
      <c r="G352" s="10">
        <v>8.44</v>
      </c>
      <c r="H352" s="10">
        <v>3.51</v>
      </c>
      <c r="I352" s="10">
        <v>158.04</v>
      </c>
      <c r="J352" s="10">
        <v>9.0999999999999998E-2</v>
      </c>
      <c r="K352" s="10">
        <v>0.1</v>
      </c>
      <c r="L352" s="10">
        <v>1</v>
      </c>
      <c r="M352" s="10">
        <v>0</v>
      </c>
      <c r="N352" s="10">
        <v>0.02</v>
      </c>
      <c r="O352" s="10">
        <v>0.19</v>
      </c>
      <c r="P352" s="10">
        <v>24.38</v>
      </c>
      <c r="Q352" s="10">
        <v>193.3</v>
      </c>
      <c r="R352" s="10">
        <v>6.2E-2</v>
      </c>
      <c r="S352" s="10">
        <v>29.9</v>
      </c>
      <c r="T352" s="10">
        <v>213.02</v>
      </c>
      <c r="U352" s="10">
        <v>4.5999999999999996</v>
      </c>
      <c r="V352" s="10">
        <v>2.79</v>
      </c>
    </row>
    <row r="353" spans="1:22" ht="23.25" thickBot="1" x14ac:dyDescent="0.3">
      <c r="B353" s="30"/>
      <c r="C353" s="10">
        <v>33</v>
      </c>
      <c r="D353" s="11" t="s">
        <v>49</v>
      </c>
      <c r="E353" s="10">
        <v>200</v>
      </c>
      <c r="F353" s="10">
        <v>4.74</v>
      </c>
      <c r="G353" s="10">
        <v>8.84</v>
      </c>
      <c r="H353" s="10">
        <v>38.9</v>
      </c>
      <c r="I353" s="10">
        <v>186.4</v>
      </c>
      <c r="J353" s="10">
        <v>2.4</v>
      </c>
      <c r="K353" s="10">
        <v>0.04</v>
      </c>
      <c r="L353" s="10">
        <v>0</v>
      </c>
      <c r="M353" s="10">
        <v>0</v>
      </c>
      <c r="N353" s="10">
        <v>0.04</v>
      </c>
      <c r="O353" s="10">
        <v>0.1</v>
      </c>
      <c r="P353" s="10">
        <v>1.56</v>
      </c>
      <c r="Q353" s="10">
        <v>79.099999999999994</v>
      </c>
      <c r="R353" s="10">
        <v>0</v>
      </c>
      <c r="S353" s="10">
        <v>24.84</v>
      </c>
      <c r="T353" s="10">
        <v>1.2</v>
      </c>
      <c r="U353" s="10">
        <v>0</v>
      </c>
      <c r="V353" s="10">
        <v>0.68</v>
      </c>
    </row>
    <row r="354" spans="1:22" ht="23.25" thickBot="1" x14ac:dyDescent="0.3">
      <c r="B354" s="30"/>
      <c r="C354" s="10">
        <v>47</v>
      </c>
      <c r="D354" s="11" t="s">
        <v>50</v>
      </c>
      <c r="E354" s="10">
        <v>200</v>
      </c>
      <c r="F354" s="10">
        <v>0.36</v>
      </c>
      <c r="G354" s="10">
        <v>0.08</v>
      </c>
      <c r="H354" s="10">
        <v>15.12</v>
      </c>
      <c r="I354" s="10">
        <v>45.14</v>
      </c>
      <c r="J354" s="10">
        <v>0.26</v>
      </c>
      <c r="K354" s="10">
        <v>0.02</v>
      </c>
      <c r="L354" s="10">
        <v>0</v>
      </c>
      <c r="M354" s="10">
        <v>0</v>
      </c>
      <c r="N354" s="10">
        <v>1</v>
      </c>
      <c r="O354" s="10">
        <v>0</v>
      </c>
      <c r="P354" s="10">
        <v>21</v>
      </c>
      <c r="Q354" s="10">
        <v>9.1999999999999993</v>
      </c>
      <c r="R354" s="10">
        <v>0.4</v>
      </c>
      <c r="S354" s="10">
        <v>6.8</v>
      </c>
      <c r="T354" s="10">
        <v>4.2</v>
      </c>
      <c r="U354" s="10">
        <v>0</v>
      </c>
      <c r="V354" s="10">
        <v>0.14000000000000001</v>
      </c>
    </row>
    <row r="355" spans="1:22" ht="23.25" thickBot="1" x14ac:dyDescent="0.3">
      <c r="B355" s="30"/>
      <c r="C355" s="10">
        <v>8</v>
      </c>
      <c r="D355" s="11" t="s">
        <v>31</v>
      </c>
      <c r="E355" s="10">
        <v>50</v>
      </c>
      <c r="F355" s="10">
        <v>3.07</v>
      </c>
      <c r="G355" s="10">
        <v>1.07</v>
      </c>
      <c r="H355" s="10">
        <v>20.9</v>
      </c>
      <c r="I355" s="10">
        <v>107.2</v>
      </c>
      <c r="J355" s="10">
        <v>0.121</v>
      </c>
      <c r="K355" s="10">
        <v>0.13</v>
      </c>
      <c r="L355" s="10">
        <v>0</v>
      </c>
      <c r="M355" s="10">
        <v>0</v>
      </c>
      <c r="N355" s="10">
        <v>0</v>
      </c>
      <c r="O355" s="10">
        <v>0.34</v>
      </c>
      <c r="P355" s="10">
        <v>0.01</v>
      </c>
      <c r="Q355" s="10">
        <v>35.1</v>
      </c>
      <c r="R355" s="10">
        <v>11</v>
      </c>
      <c r="S355" s="10">
        <v>14.1</v>
      </c>
      <c r="T355" s="10">
        <v>63</v>
      </c>
      <c r="U355" s="10">
        <v>0</v>
      </c>
      <c r="V355" s="10">
        <v>1.05</v>
      </c>
    </row>
    <row r="356" spans="1:22" ht="15.75" thickBot="1" x14ac:dyDescent="0.3">
      <c r="B356" s="30"/>
      <c r="C356" s="10"/>
      <c r="D356" s="13" t="s">
        <v>32</v>
      </c>
      <c r="E356" s="12">
        <f>E350+E351+E352+E353+E354+E355</f>
        <v>850</v>
      </c>
      <c r="F356" s="12">
        <f t="shared" ref="F356:V356" si="71">F355+F354+F353+F352+F351+F350</f>
        <v>29.47</v>
      </c>
      <c r="G356" s="12">
        <f t="shared" si="71"/>
        <v>27.31</v>
      </c>
      <c r="H356" s="12">
        <f t="shared" si="71"/>
        <v>90.46</v>
      </c>
      <c r="I356" s="12">
        <f t="shared" si="71"/>
        <v>651.28</v>
      </c>
      <c r="J356" s="12">
        <f t="shared" si="71"/>
        <v>2.94</v>
      </c>
      <c r="K356" s="12">
        <f t="shared" si="71"/>
        <v>0.38000000000000006</v>
      </c>
      <c r="L356" s="12">
        <f t="shared" si="71"/>
        <v>27.8</v>
      </c>
      <c r="M356" s="12">
        <f t="shared" si="71"/>
        <v>0</v>
      </c>
      <c r="N356" s="12">
        <f t="shared" si="71"/>
        <v>1.06</v>
      </c>
      <c r="O356" s="12">
        <f t="shared" si="71"/>
        <v>0.63000000000000012</v>
      </c>
      <c r="P356" s="12">
        <f t="shared" si="71"/>
        <v>116.96000000000001</v>
      </c>
      <c r="Q356" s="12">
        <f t="shared" si="71"/>
        <v>337.7</v>
      </c>
      <c r="R356" s="12">
        <f t="shared" si="71"/>
        <v>11.8</v>
      </c>
      <c r="S356" s="12">
        <f t="shared" si="71"/>
        <v>82.639999999999986</v>
      </c>
      <c r="T356" s="12">
        <f t="shared" si="71"/>
        <v>660.90000000000009</v>
      </c>
      <c r="U356" s="12">
        <f t="shared" si="71"/>
        <v>8.93</v>
      </c>
      <c r="V356" s="12">
        <f t="shared" si="71"/>
        <v>6.0200000000000005</v>
      </c>
    </row>
    <row r="357" spans="1:22" ht="15.75" thickBot="1" x14ac:dyDescent="0.3">
      <c r="C357" s="12"/>
      <c r="D357" s="13" t="s">
        <v>39</v>
      </c>
      <c r="E357" s="12">
        <f>E349+E356</f>
        <v>1350</v>
      </c>
      <c r="F357" s="12">
        <f t="shared" ref="F357:V357" si="72">F356+F349</f>
        <v>56.432000000000002</v>
      </c>
      <c r="G357" s="12">
        <f t="shared" si="72"/>
        <v>50.480000000000004</v>
      </c>
      <c r="H357" s="12">
        <f t="shared" si="72"/>
        <v>165.84999999999997</v>
      </c>
      <c r="I357" s="12">
        <f t="shared" si="72"/>
        <v>1261.0999999999999</v>
      </c>
      <c r="J357" s="12">
        <f t="shared" si="72"/>
        <v>3.0739999999999998</v>
      </c>
      <c r="K357" s="12">
        <f t="shared" si="72"/>
        <v>0.625</v>
      </c>
      <c r="L357" s="12">
        <f t="shared" si="72"/>
        <v>31.650000000000002</v>
      </c>
      <c r="M357" s="12">
        <f t="shared" si="72"/>
        <v>0</v>
      </c>
      <c r="N357" s="12">
        <f t="shared" si="72"/>
        <v>17.66</v>
      </c>
      <c r="O357" s="12">
        <f t="shared" si="72"/>
        <v>0.63000000000000012</v>
      </c>
      <c r="P357" s="12">
        <f t="shared" si="72"/>
        <v>679.82</v>
      </c>
      <c r="Q357" s="12">
        <f t="shared" si="72"/>
        <v>337.7</v>
      </c>
      <c r="R357" s="12">
        <f t="shared" si="72"/>
        <v>13.437000000000001</v>
      </c>
      <c r="S357" s="12">
        <f t="shared" si="72"/>
        <v>82.639999999999986</v>
      </c>
      <c r="T357" s="12">
        <f t="shared" si="72"/>
        <v>1268.7</v>
      </c>
      <c r="U357" s="12">
        <f t="shared" si="72"/>
        <v>23.88</v>
      </c>
      <c r="V357" s="12">
        <f t="shared" si="72"/>
        <v>7.7830000000000004</v>
      </c>
    </row>
    <row r="358" spans="1:22" ht="15.75" thickBot="1" x14ac:dyDescent="0.3"/>
    <row r="359" spans="1:22" ht="15.75" thickBot="1" x14ac:dyDescent="0.3">
      <c r="A359" s="33" t="s">
        <v>3</v>
      </c>
      <c r="B359" s="34"/>
      <c r="C359" s="37" t="s">
        <v>4</v>
      </c>
      <c r="D359" s="37" t="s">
        <v>5</v>
      </c>
      <c r="E359" s="7" t="s">
        <v>6</v>
      </c>
      <c r="F359" s="26" t="s">
        <v>7</v>
      </c>
      <c r="G359" s="27"/>
      <c r="H359" s="28"/>
      <c r="I359" s="39" t="s">
        <v>8</v>
      </c>
      <c r="J359" s="8"/>
      <c r="K359" s="41" t="s">
        <v>9</v>
      </c>
      <c r="L359" s="42"/>
      <c r="M359" s="42"/>
      <c r="N359" s="42"/>
      <c r="O359" s="43"/>
      <c r="P359" s="26" t="s">
        <v>10</v>
      </c>
      <c r="Q359" s="27"/>
      <c r="R359" s="27"/>
      <c r="S359" s="27"/>
      <c r="T359" s="27"/>
      <c r="U359" s="27"/>
      <c r="V359" s="28"/>
    </row>
    <row r="360" spans="1:22" ht="15.75" thickBot="1" x14ac:dyDescent="0.3">
      <c r="A360" s="35"/>
      <c r="B360" s="36"/>
      <c r="C360" s="38"/>
      <c r="D360" s="38"/>
      <c r="E360" s="9"/>
      <c r="F360" s="9" t="s">
        <v>11</v>
      </c>
      <c r="G360" s="9" t="s">
        <v>12</v>
      </c>
      <c r="H360" s="9" t="s">
        <v>13</v>
      </c>
      <c r="I360" s="40"/>
      <c r="J360" s="9" t="s">
        <v>14</v>
      </c>
      <c r="K360" s="9" t="s">
        <v>15</v>
      </c>
      <c r="L360" s="9" t="s">
        <v>16</v>
      </c>
      <c r="M360" s="9" t="s">
        <v>17</v>
      </c>
      <c r="N360" s="9" t="s">
        <v>18</v>
      </c>
      <c r="O360" s="9" t="s">
        <v>19</v>
      </c>
      <c r="P360" s="9" t="s">
        <v>20</v>
      </c>
      <c r="Q360" s="9" t="s">
        <v>21</v>
      </c>
      <c r="R360" s="9" t="s">
        <v>22</v>
      </c>
      <c r="S360" s="9" t="s">
        <v>23</v>
      </c>
      <c r="T360" s="9" t="s">
        <v>24</v>
      </c>
      <c r="U360" s="9" t="s">
        <v>25</v>
      </c>
      <c r="V360" s="9" t="s">
        <v>26</v>
      </c>
    </row>
    <row r="361" spans="1:22" ht="23.25" thickBot="1" x14ac:dyDescent="0.3">
      <c r="A361" s="29" t="s">
        <v>51</v>
      </c>
      <c r="B361" s="29" t="s">
        <v>28</v>
      </c>
      <c r="C361" s="10">
        <v>38</v>
      </c>
      <c r="D361" s="11" t="s">
        <v>52</v>
      </c>
      <c r="E361" s="10">
        <v>200</v>
      </c>
      <c r="F361" s="10">
        <v>11.02</v>
      </c>
      <c r="G361" s="10">
        <v>11.72</v>
      </c>
      <c r="H361" s="10">
        <v>41.26</v>
      </c>
      <c r="I361" s="10">
        <v>315.64</v>
      </c>
      <c r="J361" s="10">
        <v>0.08</v>
      </c>
      <c r="K361" s="10">
        <v>0.38</v>
      </c>
      <c r="L361" s="10">
        <v>16</v>
      </c>
      <c r="M361" s="10">
        <v>0</v>
      </c>
      <c r="N361" s="10">
        <v>0.06</v>
      </c>
      <c r="O361" s="10">
        <v>0.06</v>
      </c>
      <c r="P361" s="10">
        <v>200.88</v>
      </c>
      <c r="Q361" s="10">
        <v>291.12</v>
      </c>
      <c r="R361" s="10">
        <v>0.6</v>
      </c>
      <c r="S361" s="10">
        <v>121.18</v>
      </c>
      <c r="T361" s="10">
        <v>640</v>
      </c>
      <c r="U361" s="10">
        <v>0</v>
      </c>
      <c r="V361" s="10">
        <v>3.5</v>
      </c>
    </row>
    <row r="362" spans="1:22" ht="23.25" thickBot="1" x14ac:dyDescent="0.3">
      <c r="A362" s="30"/>
      <c r="B362" s="30"/>
      <c r="C362" s="10">
        <v>63</v>
      </c>
      <c r="D362" s="11" t="s">
        <v>53</v>
      </c>
      <c r="E362" s="10">
        <v>200</v>
      </c>
      <c r="F362" s="10">
        <v>3.62</v>
      </c>
      <c r="G362" s="10">
        <v>5.79</v>
      </c>
      <c r="H362" s="10">
        <v>24</v>
      </c>
      <c r="I362" s="10">
        <v>162</v>
      </c>
      <c r="J362" s="10">
        <v>0.2</v>
      </c>
      <c r="K362" s="10">
        <v>0</v>
      </c>
      <c r="L362" s="10">
        <v>1.58</v>
      </c>
      <c r="M362" s="10">
        <v>0</v>
      </c>
      <c r="N362" s="10">
        <v>0</v>
      </c>
      <c r="O362" s="10">
        <v>0</v>
      </c>
      <c r="P362" s="10">
        <v>255</v>
      </c>
      <c r="Q362" s="10">
        <v>0</v>
      </c>
      <c r="R362" s="10">
        <v>0</v>
      </c>
      <c r="S362" s="10">
        <v>11</v>
      </c>
      <c r="T362" s="10">
        <v>304</v>
      </c>
      <c r="U362" s="10">
        <v>18</v>
      </c>
      <c r="V362" s="10">
        <v>0.2</v>
      </c>
    </row>
    <row r="363" spans="1:22" ht="15.75" thickBot="1" x14ac:dyDescent="0.3">
      <c r="A363" s="30"/>
      <c r="B363" s="30"/>
      <c r="C363" s="10">
        <v>45</v>
      </c>
      <c r="D363" s="11" t="s">
        <v>54</v>
      </c>
      <c r="E363" s="10">
        <v>100</v>
      </c>
      <c r="F363" s="10">
        <v>1.24</v>
      </c>
      <c r="G363" s="10">
        <v>2.08</v>
      </c>
      <c r="H363" s="10">
        <v>13.52</v>
      </c>
      <c r="I363" s="10">
        <v>56.71</v>
      </c>
      <c r="J363" s="10">
        <v>0.06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3.86</v>
      </c>
      <c r="Q363" s="10">
        <v>0</v>
      </c>
      <c r="R363" s="10">
        <v>4</v>
      </c>
      <c r="S363" s="10">
        <v>1.1399999999999999</v>
      </c>
      <c r="T363" s="10">
        <v>132</v>
      </c>
      <c r="U363" s="10">
        <v>3</v>
      </c>
      <c r="V363" s="10">
        <v>0.16</v>
      </c>
    </row>
    <row r="364" spans="1:22" ht="15.75" thickBot="1" x14ac:dyDescent="0.3">
      <c r="A364" s="30"/>
      <c r="B364" s="3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thickBot="1" x14ac:dyDescent="0.3">
      <c r="A365" s="30"/>
      <c r="B365" s="31"/>
      <c r="C365" s="12"/>
      <c r="D365" s="13" t="s">
        <v>32</v>
      </c>
      <c r="E365" s="12">
        <v>500</v>
      </c>
      <c r="F365" s="12">
        <f>F361+F362+F363+F364</f>
        <v>15.88</v>
      </c>
      <c r="G365" s="12">
        <f t="shared" ref="G365:O365" si="73">G364+G363+G362+G361</f>
        <v>19.59</v>
      </c>
      <c r="H365" s="12">
        <f t="shared" si="73"/>
        <v>78.78</v>
      </c>
      <c r="I365" s="12">
        <f t="shared" si="73"/>
        <v>534.35</v>
      </c>
      <c r="J365" s="12">
        <f t="shared" si="73"/>
        <v>0.34</v>
      </c>
      <c r="K365" s="12">
        <f t="shared" si="73"/>
        <v>0.38</v>
      </c>
      <c r="L365" s="12">
        <f t="shared" si="73"/>
        <v>17.579999999999998</v>
      </c>
      <c r="M365" s="12">
        <f t="shared" si="73"/>
        <v>0</v>
      </c>
      <c r="N365" s="12">
        <f t="shared" si="73"/>
        <v>0.06</v>
      </c>
      <c r="O365" s="12">
        <f t="shared" si="73"/>
        <v>0.06</v>
      </c>
      <c r="P365" s="12">
        <f>+P364+P363+P362+P361</f>
        <v>459.74</v>
      </c>
      <c r="Q365" s="12">
        <f>Q364+Q363+Q362+Q361</f>
        <v>291.12</v>
      </c>
      <c r="R365" s="12">
        <f>R364+R363+R362+R361</f>
        <v>4.5999999999999996</v>
      </c>
      <c r="S365" s="12">
        <f>S364+S363+S362+S361</f>
        <v>133.32</v>
      </c>
      <c r="T365" s="12">
        <f>T364+T363+T362++++T361</f>
        <v>1076</v>
      </c>
      <c r="U365" s="12">
        <f>U364+U363+U362+U361</f>
        <v>21</v>
      </c>
      <c r="V365" s="12">
        <f>V364+V363+V362+V361</f>
        <v>3.86</v>
      </c>
    </row>
    <row r="366" spans="1:22" ht="45.75" thickBot="1" x14ac:dyDescent="0.3">
      <c r="A366" s="30"/>
      <c r="B366" s="29" t="s">
        <v>33</v>
      </c>
      <c r="C366" s="10">
        <v>20</v>
      </c>
      <c r="D366" s="11" t="s">
        <v>98</v>
      </c>
      <c r="E366" s="10">
        <v>50</v>
      </c>
      <c r="F366" s="10">
        <v>0.35</v>
      </c>
      <c r="G366" s="10">
        <v>3.58</v>
      </c>
      <c r="H366" s="10">
        <v>8.9</v>
      </c>
      <c r="I366" s="10">
        <v>38.25</v>
      </c>
      <c r="J366" s="10">
        <v>0.02</v>
      </c>
      <c r="K366" s="10">
        <v>6.5000000000000002E-2</v>
      </c>
      <c r="L366" s="10">
        <v>4.8</v>
      </c>
      <c r="M366" s="10">
        <v>0</v>
      </c>
      <c r="N366" s="10">
        <v>2.5000000000000001E-2</v>
      </c>
      <c r="O366" s="10">
        <v>0.35499999999999998</v>
      </c>
      <c r="P366" s="10">
        <v>18.670000000000002</v>
      </c>
      <c r="Q366" s="10">
        <v>20.8</v>
      </c>
      <c r="R366" s="10">
        <v>9.0999999999999998E-2</v>
      </c>
      <c r="S366" s="10">
        <v>13.39</v>
      </c>
      <c r="T366" s="10">
        <v>108.6</v>
      </c>
      <c r="U366" s="10">
        <v>0.46</v>
      </c>
      <c r="V366" s="10">
        <v>0.55000000000000004</v>
      </c>
    </row>
    <row r="367" spans="1:22" ht="23.25" thickBot="1" x14ac:dyDescent="0.3">
      <c r="A367" s="30"/>
      <c r="B367" s="30"/>
      <c r="C367" s="10">
        <v>9</v>
      </c>
      <c r="D367" s="11" t="s">
        <v>56</v>
      </c>
      <c r="E367" s="10">
        <v>200</v>
      </c>
      <c r="F367" s="10">
        <v>4.8600000000000003</v>
      </c>
      <c r="G367" s="10">
        <v>6.38</v>
      </c>
      <c r="H367" s="10">
        <v>11.9</v>
      </c>
      <c r="I367" s="10">
        <v>134.28</v>
      </c>
      <c r="J367" s="10">
        <v>0.04</v>
      </c>
      <c r="K367" s="10">
        <v>0.1</v>
      </c>
      <c r="L367" s="10">
        <v>5.88</v>
      </c>
      <c r="M367" s="10">
        <v>8.0000000000000002E-3</v>
      </c>
      <c r="N367" s="10">
        <v>2.4E-2</v>
      </c>
      <c r="O367" s="10">
        <v>0.26400000000000001</v>
      </c>
      <c r="P367" s="10">
        <v>40.92</v>
      </c>
      <c r="Q367" s="10">
        <v>139.30000000000001</v>
      </c>
      <c r="R367" s="10">
        <v>3.2</v>
      </c>
      <c r="S367" s="10">
        <v>34.119999999999997</v>
      </c>
      <c r="T367" s="10">
        <v>200.12</v>
      </c>
      <c r="U367" s="10">
        <v>2.2000000000000002</v>
      </c>
      <c r="V367" s="10">
        <v>2.2799999999999998</v>
      </c>
    </row>
    <row r="368" spans="1:22" ht="34.5" thickBot="1" x14ac:dyDescent="0.3">
      <c r="A368" s="30"/>
      <c r="B368" s="30"/>
      <c r="C368" s="10">
        <v>46</v>
      </c>
      <c r="D368" s="11" t="s">
        <v>57</v>
      </c>
      <c r="E368" s="10">
        <v>200</v>
      </c>
      <c r="F368" s="10">
        <v>7.04</v>
      </c>
      <c r="G368" s="10">
        <v>6</v>
      </c>
      <c r="H368" s="10">
        <v>2.52</v>
      </c>
      <c r="I368" s="10">
        <v>159.1</v>
      </c>
      <c r="J368" s="10">
        <v>0.16</v>
      </c>
      <c r="K368" s="10">
        <v>0.2</v>
      </c>
      <c r="L368" s="10">
        <v>1.8</v>
      </c>
      <c r="M368" s="10">
        <v>0</v>
      </c>
      <c r="N368" s="10">
        <v>0</v>
      </c>
      <c r="O368" s="10">
        <v>0</v>
      </c>
      <c r="P368" s="10">
        <v>16.61</v>
      </c>
      <c r="Q368" s="10">
        <v>0</v>
      </c>
      <c r="R368" s="10">
        <v>0</v>
      </c>
      <c r="S368" s="10">
        <v>4.62</v>
      </c>
      <c r="T368" s="10">
        <v>978</v>
      </c>
      <c r="U368" s="10">
        <v>0</v>
      </c>
      <c r="V368" s="10">
        <v>1.73</v>
      </c>
    </row>
    <row r="369" spans="1:22" ht="34.5" thickBot="1" x14ac:dyDescent="0.3">
      <c r="A369" s="30"/>
      <c r="B369" s="30"/>
      <c r="C369" s="10">
        <v>42</v>
      </c>
      <c r="D369" s="11" t="s">
        <v>58</v>
      </c>
      <c r="E369" s="10">
        <v>200</v>
      </c>
      <c r="F369" s="10">
        <v>0.16</v>
      </c>
      <c r="G369" s="10">
        <v>0.12</v>
      </c>
      <c r="H369" s="10">
        <v>16</v>
      </c>
      <c r="I369" s="10">
        <v>46.72</v>
      </c>
      <c r="J369" s="10">
        <v>1.4E-2</v>
      </c>
      <c r="K369" s="10">
        <v>0.02</v>
      </c>
      <c r="L369" s="10">
        <v>0.96</v>
      </c>
      <c r="M369" s="10">
        <v>0</v>
      </c>
      <c r="N369" s="10">
        <v>0</v>
      </c>
      <c r="O369" s="10">
        <v>0</v>
      </c>
      <c r="P369" s="10">
        <v>47.6</v>
      </c>
      <c r="Q369" s="10">
        <v>35.04</v>
      </c>
      <c r="R369" s="10">
        <v>2.7E-2</v>
      </c>
      <c r="S369" s="10">
        <v>27.2</v>
      </c>
      <c r="T369" s="10">
        <v>125.76</v>
      </c>
      <c r="U369" s="10">
        <v>0</v>
      </c>
      <c r="V369" s="10">
        <v>0.78</v>
      </c>
    </row>
    <row r="370" spans="1:22" ht="23.25" thickBot="1" x14ac:dyDescent="0.3">
      <c r="A370" s="30"/>
      <c r="B370" s="30"/>
      <c r="C370" s="10">
        <v>8</v>
      </c>
      <c r="D370" s="11" t="s">
        <v>31</v>
      </c>
      <c r="E370" s="10">
        <v>50</v>
      </c>
      <c r="F370" s="10">
        <v>3.07</v>
      </c>
      <c r="G370" s="10">
        <v>1.07</v>
      </c>
      <c r="H370" s="10">
        <v>20.9</v>
      </c>
      <c r="I370" s="10">
        <v>107.2</v>
      </c>
      <c r="J370" s="10">
        <v>0.121</v>
      </c>
      <c r="K370" s="10">
        <v>0.13</v>
      </c>
      <c r="L370" s="10">
        <v>0</v>
      </c>
      <c r="M370" s="10">
        <v>0</v>
      </c>
      <c r="N370" s="10">
        <v>0</v>
      </c>
      <c r="O370" s="10">
        <v>0.34</v>
      </c>
      <c r="P370" s="10">
        <v>0.01</v>
      </c>
      <c r="Q370" s="10">
        <v>35.1</v>
      </c>
      <c r="R370" s="10">
        <v>11</v>
      </c>
      <c r="S370" s="10">
        <v>14.1</v>
      </c>
      <c r="T370" s="10">
        <v>63</v>
      </c>
      <c r="U370" s="10">
        <v>0</v>
      </c>
      <c r="V370" s="10">
        <v>1.05</v>
      </c>
    </row>
    <row r="371" spans="1:22" ht="15.75" thickBot="1" x14ac:dyDescent="0.3">
      <c r="A371" s="30"/>
      <c r="B371" s="3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thickBot="1" x14ac:dyDescent="0.3">
      <c r="A372" s="30"/>
      <c r="B372" s="30"/>
      <c r="C372" s="10"/>
      <c r="D372" s="13" t="s">
        <v>32</v>
      </c>
      <c r="E372" s="12">
        <f>E366+E367+E368+E369+E370+E371</f>
        <v>700</v>
      </c>
      <c r="F372" s="12">
        <f t="shared" ref="F372:V372" si="74">F371+F370+F369+F368+F367+F366</f>
        <v>15.479999999999999</v>
      </c>
      <c r="G372" s="12">
        <f t="shared" si="74"/>
        <v>17.149999999999999</v>
      </c>
      <c r="H372" s="12">
        <f t="shared" si="74"/>
        <v>60.22</v>
      </c>
      <c r="I372" s="12">
        <f t="shared" si="74"/>
        <v>485.54999999999995</v>
      </c>
      <c r="J372" s="12">
        <f t="shared" si="74"/>
        <v>0.35500000000000004</v>
      </c>
      <c r="K372" s="12">
        <f t="shared" si="74"/>
        <v>0.5149999999999999</v>
      </c>
      <c r="L372" s="12">
        <f t="shared" si="74"/>
        <v>13.440000000000001</v>
      </c>
      <c r="M372" s="12">
        <f t="shared" si="74"/>
        <v>8.0000000000000002E-3</v>
      </c>
      <c r="N372" s="12">
        <f t="shared" si="74"/>
        <v>4.9000000000000002E-2</v>
      </c>
      <c r="O372" s="12">
        <f t="shared" si="74"/>
        <v>0.95900000000000007</v>
      </c>
      <c r="P372" s="12">
        <f t="shared" si="74"/>
        <v>123.81</v>
      </c>
      <c r="Q372" s="12">
        <f t="shared" si="74"/>
        <v>230.24</v>
      </c>
      <c r="R372" s="12">
        <f t="shared" si="74"/>
        <v>14.318</v>
      </c>
      <c r="S372" s="12">
        <f t="shared" si="74"/>
        <v>93.429999999999993</v>
      </c>
      <c r="T372" s="12">
        <f t="shared" si="74"/>
        <v>1475.48</v>
      </c>
      <c r="U372" s="12">
        <f t="shared" si="74"/>
        <v>2.66</v>
      </c>
      <c r="V372" s="12">
        <f t="shared" si="74"/>
        <v>6.39</v>
      </c>
    </row>
    <row r="373" spans="1:22" ht="15.75" thickBot="1" x14ac:dyDescent="0.3">
      <c r="A373" s="30"/>
      <c r="B373" s="30"/>
      <c r="C373" s="10"/>
      <c r="D373" s="13" t="s">
        <v>39</v>
      </c>
      <c r="E373" s="12">
        <f>E365+E372</f>
        <v>1200</v>
      </c>
      <c r="F373" s="12">
        <f t="shared" ref="F373:V373" si="75">F372+F365</f>
        <v>31.36</v>
      </c>
      <c r="G373" s="12">
        <f t="shared" si="75"/>
        <v>36.739999999999995</v>
      </c>
      <c r="H373" s="12">
        <f t="shared" si="75"/>
        <v>139</v>
      </c>
      <c r="I373" s="12">
        <f t="shared" si="75"/>
        <v>1019.9</v>
      </c>
      <c r="J373" s="12">
        <f t="shared" si="75"/>
        <v>0.69500000000000006</v>
      </c>
      <c r="K373" s="12">
        <f t="shared" si="75"/>
        <v>0.89499999999999991</v>
      </c>
      <c r="L373" s="12">
        <f t="shared" si="75"/>
        <v>31.02</v>
      </c>
      <c r="M373" s="12">
        <f t="shared" si="75"/>
        <v>8.0000000000000002E-3</v>
      </c>
      <c r="N373" s="12">
        <f t="shared" si="75"/>
        <v>0.109</v>
      </c>
      <c r="O373" s="12">
        <f t="shared" si="75"/>
        <v>1.0190000000000001</v>
      </c>
      <c r="P373" s="12">
        <f t="shared" si="75"/>
        <v>583.54999999999995</v>
      </c>
      <c r="Q373" s="12">
        <f t="shared" si="75"/>
        <v>521.36</v>
      </c>
      <c r="R373" s="12">
        <f t="shared" si="75"/>
        <v>18.917999999999999</v>
      </c>
      <c r="S373" s="12">
        <f t="shared" si="75"/>
        <v>226.75</v>
      </c>
      <c r="T373" s="12">
        <f t="shared" si="75"/>
        <v>2551.48</v>
      </c>
      <c r="U373" s="12">
        <f t="shared" si="75"/>
        <v>23.66</v>
      </c>
      <c r="V373" s="12">
        <f t="shared" si="75"/>
        <v>10.25</v>
      </c>
    </row>
    <row r="374" spans="1:22" ht="23.25" thickBot="1" x14ac:dyDescent="0.3">
      <c r="A374" s="30"/>
      <c r="B374" s="32" t="s">
        <v>40</v>
      </c>
      <c r="C374" s="10">
        <v>38</v>
      </c>
      <c r="D374" s="11" t="s">
        <v>52</v>
      </c>
      <c r="E374" s="10">
        <v>250</v>
      </c>
      <c r="F374" s="10">
        <v>14</v>
      </c>
      <c r="G374" s="10">
        <v>1.4650000000000001</v>
      </c>
      <c r="H374" s="10">
        <v>51.57</v>
      </c>
      <c r="I374" s="10">
        <v>394.55</v>
      </c>
      <c r="J374" s="10">
        <v>0.1</v>
      </c>
      <c r="K374" s="10">
        <v>0.47499999999999998</v>
      </c>
      <c r="L374" s="10">
        <v>20</v>
      </c>
      <c r="M374" s="10">
        <v>0</v>
      </c>
      <c r="N374" s="10">
        <v>7.4999999999999997E-2</v>
      </c>
      <c r="O374" s="10">
        <v>7.4999999999999997E-2</v>
      </c>
      <c r="P374" s="10">
        <v>251</v>
      </c>
      <c r="Q374" s="10">
        <v>363.9</v>
      </c>
      <c r="R374" s="10">
        <v>1.5</v>
      </c>
      <c r="S374" s="10">
        <v>151.47499999999999</v>
      </c>
      <c r="T374" s="10">
        <v>800</v>
      </c>
      <c r="U374" s="10">
        <v>0</v>
      </c>
      <c r="V374" s="10">
        <v>4.375</v>
      </c>
    </row>
    <row r="375" spans="1:22" ht="23.25" thickBot="1" x14ac:dyDescent="0.3">
      <c r="A375" s="30"/>
      <c r="B375" s="30"/>
      <c r="C375" s="10">
        <v>63</v>
      </c>
      <c r="D375" s="11" t="s">
        <v>53</v>
      </c>
      <c r="E375" s="10">
        <v>200</v>
      </c>
      <c r="F375" s="10">
        <v>3.62</v>
      </c>
      <c r="G375" s="10">
        <v>5.79</v>
      </c>
      <c r="H375" s="10">
        <v>24</v>
      </c>
      <c r="I375" s="10">
        <v>162</v>
      </c>
      <c r="J375" s="10">
        <v>0.2</v>
      </c>
      <c r="K375" s="10">
        <v>0</v>
      </c>
      <c r="L375" s="10">
        <v>1.58</v>
      </c>
      <c r="M375" s="10">
        <v>0</v>
      </c>
      <c r="N375" s="10">
        <v>0</v>
      </c>
      <c r="O375" s="10">
        <v>0</v>
      </c>
      <c r="P375" s="10">
        <v>255</v>
      </c>
      <c r="Q375" s="10">
        <v>0</v>
      </c>
      <c r="R375" s="10">
        <v>4</v>
      </c>
      <c r="S375" s="10">
        <v>11</v>
      </c>
      <c r="T375" s="10">
        <v>304</v>
      </c>
      <c r="U375" s="10">
        <v>18</v>
      </c>
      <c r="V375" s="10">
        <v>0.2</v>
      </c>
    </row>
    <row r="376" spans="1:22" ht="15.75" thickBot="1" x14ac:dyDescent="0.3">
      <c r="A376" s="30"/>
      <c r="B376" s="30"/>
      <c r="C376" s="10">
        <v>45</v>
      </c>
      <c r="D376" s="11" t="s">
        <v>54</v>
      </c>
      <c r="E376" s="10">
        <v>100</v>
      </c>
      <c r="F376" s="10">
        <v>1.24</v>
      </c>
      <c r="G376" s="10">
        <v>2.08</v>
      </c>
      <c r="H376" s="10">
        <v>13.52</v>
      </c>
      <c r="I376" s="10">
        <v>56.71</v>
      </c>
      <c r="J376" s="10">
        <v>0.06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3.86</v>
      </c>
      <c r="Q376" s="10">
        <v>0</v>
      </c>
      <c r="R376" s="10">
        <v>0</v>
      </c>
      <c r="S376" s="10">
        <v>1.1399999999999999</v>
      </c>
      <c r="T376" s="10">
        <v>132</v>
      </c>
      <c r="U376" s="10">
        <v>3</v>
      </c>
      <c r="V376" s="10">
        <v>0.16</v>
      </c>
    </row>
    <row r="377" spans="1:22" ht="15.75" thickBot="1" x14ac:dyDescent="0.3">
      <c r="A377" s="30"/>
      <c r="B377" s="3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thickBot="1" x14ac:dyDescent="0.3">
      <c r="A378" s="30"/>
      <c r="B378" s="30"/>
      <c r="C378" s="12"/>
      <c r="D378" s="13" t="s">
        <v>32</v>
      </c>
      <c r="E378" s="12">
        <f t="shared" ref="E378:V378" si="76">E377+E376+E375+E374</f>
        <v>550</v>
      </c>
      <c r="F378" s="12">
        <f t="shared" si="76"/>
        <v>18.86</v>
      </c>
      <c r="G378" s="12">
        <f t="shared" si="76"/>
        <v>9.3350000000000009</v>
      </c>
      <c r="H378" s="12">
        <f t="shared" si="76"/>
        <v>89.09</v>
      </c>
      <c r="I378" s="12">
        <f t="shared" si="76"/>
        <v>613.26</v>
      </c>
      <c r="J378" s="12">
        <f t="shared" si="76"/>
        <v>0.36</v>
      </c>
      <c r="K378" s="12">
        <f t="shared" si="76"/>
        <v>0.47499999999999998</v>
      </c>
      <c r="L378" s="12">
        <f t="shared" si="76"/>
        <v>21.58</v>
      </c>
      <c r="M378" s="12">
        <f t="shared" si="76"/>
        <v>0</v>
      </c>
      <c r="N378" s="12">
        <f t="shared" si="76"/>
        <v>7.4999999999999997E-2</v>
      </c>
      <c r="O378" s="12">
        <f t="shared" si="76"/>
        <v>7.4999999999999997E-2</v>
      </c>
      <c r="P378" s="12">
        <f t="shared" si="76"/>
        <v>509.86</v>
      </c>
      <c r="Q378" s="12">
        <f t="shared" si="76"/>
        <v>363.9</v>
      </c>
      <c r="R378" s="12">
        <f t="shared" si="76"/>
        <v>5.5</v>
      </c>
      <c r="S378" s="12">
        <f t="shared" si="76"/>
        <v>163.61500000000001</v>
      </c>
      <c r="T378" s="12">
        <f t="shared" si="76"/>
        <v>1236</v>
      </c>
      <c r="U378" s="12">
        <f t="shared" si="76"/>
        <v>21</v>
      </c>
      <c r="V378" s="12">
        <f t="shared" si="76"/>
        <v>4.7350000000000003</v>
      </c>
    </row>
    <row r="379" spans="1:22" ht="45.75" thickBot="1" x14ac:dyDescent="0.3">
      <c r="B379" s="29" t="s">
        <v>41</v>
      </c>
      <c r="C379" s="10">
        <v>20</v>
      </c>
      <c r="D379" s="11" t="s">
        <v>98</v>
      </c>
      <c r="E379" s="10">
        <v>100</v>
      </c>
      <c r="F379" s="10">
        <v>0.71</v>
      </c>
      <c r="G379" s="10">
        <v>7.17</v>
      </c>
      <c r="H379" s="10">
        <v>17.8</v>
      </c>
      <c r="I379" s="10">
        <v>76.5</v>
      </c>
      <c r="J379" s="10">
        <v>4.1000000000000002E-2</v>
      </c>
      <c r="K379" s="10">
        <v>4.1000000000000002E-2</v>
      </c>
      <c r="L379" s="10">
        <v>9.6</v>
      </c>
      <c r="M379" s="10">
        <v>0</v>
      </c>
      <c r="N379" s="10">
        <v>0.05</v>
      </c>
      <c r="O379" s="10">
        <v>0.71</v>
      </c>
      <c r="P379" s="10">
        <v>37.340000000000003</v>
      </c>
      <c r="Q379" s="10">
        <v>41.6</v>
      </c>
      <c r="R379" s="10">
        <v>0.182</v>
      </c>
      <c r="S379" s="10">
        <v>26.78</v>
      </c>
      <c r="T379" s="10">
        <v>217.27</v>
      </c>
      <c r="U379" s="10">
        <v>0.91</v>
      </c>
      <c r="V379" s="10">
        <v>1.1000000000000001</v>
      </c>
    </row>
    <row r="380" spans="1:22" ht="23.25" thickBot="1" x14ac:dyDescent="0.3">
      <c r="B380" s="30"/>
      <c r="C380" s="10">
        <v>9</v>
      </c>
      <c r="D380" s="11" t="s">
        <v>56</v>
      </c>
      <c r="E380" s="10">
        <v>250</v>
      </c>
      <c r="F380" s="10">
        <v>6.08</v>
      </c>
      <c r="G380" s="10">
        <v>7.98</v>
      </c>
      <c r="H380" s="10">
        <v>14.88</v>
      </c>
      <c r="I380" s="10">
        <v>167.88</v>
      </c>
      <c r="J380" s="10">
        <v>0.05</v>
      </c>
      <c r="K380" s="10">
        <v>0.125</v>
      </c>
      <c r="L380" s="10">
        <v>7.35</v>
      </c>
      <c r="M380" s="10">
        <v>0.01</v>
      </c>
      <c r="N380" s="10">
        <v>0.03</v>
      </c>
      <c r="O380" s="10">
        <v>0.33</v>
      </c>
      <c r="P380" s="10">
        <v>51.15</v>
      </c>
      <c r="Q380" s="10">
        <v>174.18</v>
      </c>
      <c r="R380" s="10">
        <v>4</v>
      </c>
      <c r="S380" s="10">
        <v>42.65</v>
      </c>
      <c r="T380" s="10">
        <v>251.5</v>
      </c>
      <c r="U380" s="10">
        <v>2.75</v>
      </c>
      <c r="V380" s="10">
        <v>2.85</v>
      </c>
    </row>
    <row r="381" spans="1:22" ht="34.5" thickBot="1" x14ac:dyDescent="0.3">
      <c r="B381" s="30"/>
      <c r="C381" s="10">
        <v>46</v>
      </c>
      <c r="D381" s="11" t="s">
        <v>57</v>
      </c>
      <c r="E381" s="10">
        <v>200</v>
      </c>
      <c r="F381" s="10">
        <v>7.04</v>
      </c>
      <c r="G381" s="10">
        <v>6</v>
      </c>
      <c r="H381" s="10">
        <v>2.52</v>
      </c>
      <c r="I381" s="10">
        <v>159.1</v>
      </c>
      <c r="J381" s="10">
        <v>0.16</v>
      </c>
      <c r="K381" s="10">
        <v>0.2</v>
      </c>
      <c r="L381" s="10">
        <v>1.8</v>
      </c>
      <c r="M381" s="10">
        <v>0</v>
      </c>
      <c r="N381" s="10">
        <v>0</v>
      </c>
      <c r="O381" s="10">
        <v>0</v>
      </c>
      <c r="P381" s="10">
        <v>16.61</v>
      </c>
      <c r="Q381" s="10">
        <v>0</v>
      </c>
      <c r="R381" s="10">
        <v>0</v>
      </c>
      <c r="S381" s="10">
        <v>4.62</v>
      </c>
      <c r="T381" s="10">
        <v>978</v>
      </c>
      <c r="U381" s="10">
        <v>0</v>
      </c>
      <c r="V381" s="10">
        <v>1.73</v>
      </c>
    </row>
    <row r="382" spans="1:22" ht="34.5" thickBot="1" x14ac:dyDescent="0.3">
      <c r="B382" s="30"/>
      <c r="C382" s="10">
        <v>42</v>
      </c>
      <c r="D382" s="11" t="s">
        <v>58</v>
      </c>
      <c r="E382" s="10">
        <v>200</v>
      </c>
      <c r="F382" s="10">
        <v>0.16</v>
      </c>
      <c r="G382" s="10">
        <v>0.12</v>
      </c>
      <c r="H382" s="10">
        <v>16</v>
      </c>
      <c r="I382" s="10">
        <v>46.72</v>
      </c>
      <c r="J382" s="10">
        <v>1.4E-2</v>
      </c>
      <c r="K382" s="10">
        <v>0.02</v>
      </c>
      <c r="L382" s="10">
        <v>0.96</v>
      </c>
      <c r="M382" s="10">
        <v>0</v>
      </c>
      <c r="N382" s="10">
        <v>0</v>
      </c>
      <c r="O382" s="10">
        <v>0</v>
      </c>
      <c r="P382" s="10">
        <v>47.6</v>
      </c>
      <c r="Q382" s="10">
        <v>35.04</v>
      </c>
      <c r="R382" s="10">
        <v>2.8000000000000001E-2</v>
      </c>
      <c r="S382" s="10">
        <v>27.2</v>
      </c>
      <c r="T382" s="10">
        <v>125.76</v>
      </c>
      <c r="U382" s="10">
        <v>0</v>
      </c>
      <c r="V382" s="10">
        <v>0.78</v>
      </c>
    </row>
    <row r="383" spans="1:22" ht="23.25" thickBot="1" x14ac:dyDescent="0.3">
      <c r="B383" s="30"/>
      <c r="C383" s="10">
        <v>8</v>
      </c>
      <c r="D383" s="11" t="s">
        <v>31</v>
      </c>
      <c r="E383" s="10">
        <v>50</v>
      </c>
      <c r="F383" s="10">
        <v>3.07</v>
      </c>
      <c r="G383" s="10">
        <v>1.07</v>
      </c>
      <c r="H383" s="10">
        <v>20.9</v>
      </c>
      <c r="I383" s="10">
        <v>107.2</v>
      </c>
      <c r="J383" s="10">
        <v>0.121</v>
      </c>
      <c r="K383" s="10">
        <v>0.13</v>
      </c>
      <c r="L383" s="10">
        <v>0</v>
      </c>
      <c r="M383" s="10">
        <v>0</v>
      </c>
      <c r="N383" s="10">
        <v>0</v>
      </c>
      <c r="O383" s="10">
        <v>0.34</v>
      </c>
      <c r="P383" s="10">
        <v>0.01</v>
      </c>
      <c r="Q383" s="10">
        <v>35.1</v>
      </c>
      <c r="R383" s="10">
        <v>11</v>
      </c>
      <c r="S383" s="10">
        <v>14.1</v>
      </c>
      <c r="T383" s="10">
        <v>63</v>
      </c>
      <c r="U383" s="10">
        <v>0</v>
      </c>
      <c r="V383" s="10">
        <v>1.05</v>
      </c>
    </row>
    <row r="384" spans="1:22" ht="15.75" thickBot="1" x14ac:dyDescent="0.3">
      <c r="B384" s="3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thickBot="1" x14ac:dyDescent="0.3">
      <c r="B385" s="30"/>
      <c r="C385" s="10"/>
      <c r="D385" s="13" t="s">
        <v>32</v>
      </c>
      <c r="E385" s="12">
        <f>E379+E380+E381+E382+E383+E384</f>
        <v>800</v>
      </c>
      <c r="F385" s="12">
        <f t="shared" ref="F385:V385" si="77">F384+F383+F382+F381+F380+F379</f>
        <v>17.060000000000002</v>
      </c>
      <c r="G385" s="12">
        <f t="shared" si="77"/>
        <v>22.34</v>
      </c>
      <c r="H385" s="12">
        <f t="shared" si="77"/>
        <v>72.100000000000009</v>
      </c>
      <c r="I385" s="12">
        <f t="shared" si="77"/>
        <v>557.4</v>
      </c>
      <c r="J385" s="12">
        <f t="shared" si="77"/>
        <v>0.38600000000000001</v>
      </c>
      <c r="K385" s="12">
        <f t="shared" si="77"/>
        <v>0.51600000000000001</v>
      </c>
      <c r="L385" s="12">
        <f t="shared" si="77"/>
        <v>19.71</v>
      </c>
      <c r="M385" s="12">
        <f t="shared" si="77"/>
        <v>0.01</v>
      </c>
      <c r="N385" s="12">
        <f t="shared" si="77"/>
        <v>0.08</v>
      </c>
      <c r="O385" s="12">
        <f t="shared" si="77"/>
        <v>1.38</v>
      </c>
      <c r="P385" s="12">
        <f t="shared" si="77"/>
        <v>152.71</v>
      </c>
      <c r="Q385" s="12">
        <f t="shared" si="77"/>
        <v>285.92</v>
      </c>
      <c r="R385" s="12">
        <f t="shared" si="77"/>
        <v>15.21</v>
      </c>
      <c r="S385" s="12">
        <f t="shared" si="77"/>
        <v>115.35</v>
      </c>
      <c r="T385" s="12">
        <f t="shared" si="77"/>
        <v>1635.53</v>
      </c>
      <c r="U385" s="12">
        <f t="shared" si="77"/>
        <v>3.66</v>
      </c>
      <c r="V385" s="12">
        <f t="shared" si="77"/>
        <v>7.51</v>
      </c>
    </row>
    <row r="386" spans="1:22" ht="15.75" thickBot="1" x14ac:dyDescent="0.3">
      <c r="C386" s="12"/>
      <c r="D386" s="13" t="s">
        <v>39</v>
      </c>
      <c r="E386" s="12">
        <f>E378+E385</f>
        <v>1350</v>
      </c>
      <c r="F386" s="12">
        <f t="shared" ref="F386:V386" si="78">F385+F378</f>
        <v>35.92</v>
      </c>
      <c r="G386" s="12">
        <f t="shared" si="78"/>
        <v>31.675000000000001</v>
      </c>
      <c r="H386" s="12">
        <f t="shared" si="78"/>
        <v>161.19</v>
      </c>
      <c r="I386" s="12">
        <f t="shared" si="78"/>
        <v>1170.6599999999999</v>
      </c>
      <c r="J386" s="12">
        <f t="shared" si="78"/>
        <v>0.746</v>
      </c>
      <c r="K386" s="12">
        <f t="shared" si="78"/>
        <v>0.99099999999999999</v>
      </c>
      <c r="L386" s="12">
        <f t="shared" si="78"/>
        <v>41.29</v>
      </c>
      <c r="M386" s="12">
        <f t="shared" si="78"/>
        <v>0.01</v>
      </c>
      <c r="N386" s="12">
        <f t="shared" si="78"/>
        <v>0.155</v>
      </c>
      <c r="O386" s="12">
        <f t="shared" si="78"/>
        <v>1.4549999999999998</v>
      </c>
      <c r="P386" s="12">
        <f t="shared" si="78"/>
        <v>662.57</v>
      </c>
      <c r="Q386" s="12">
        <f t="shared" si="78"/>
        <v>649.81999999999994</v>
      </c>
      <c r="R386" s="12">
        <f t="shared" si="78"/>
        <v>20.71</v>
      </c>
      <c r="S386" s="12">
        <f t="shared" si="78"/>
        <v>278.96500000000003</v>
      </c>
      <c r="T386" s="12">
        <f t="shared" si="78"/>
        <v>2871.5299999999997</v>
      </c>
      <c r="U386" s="12">
        <f t="shared" si="78"/>
        <v>24.66</v>
      </c>
      <c r="V386" s="12">
        <f t="shared" si="78"/>
        <v>12.245000000000001</v>
      </c>
    </row>
    <row r="387" spans="1:22" ht="15.75" thickBot="1" x14ac:dyDescent="0.3"/>
    <row r="388" spans="1:22" ht="15.75" thickBot="1" x14ac:dyDescent="0.3">
      <c r="A388" s="33" t="s">
        <v>3</v>
      </c>
      <c r="B388" s="34"/>
      <c r="C388" s="37" t="s">
        <v>4</v>
      </c>
      <c r="D388" s="37" t="s">
        <v>5</v>
      </c>
      <c r="E388" s="7" t="s">
        <v>6</v>
      </c>
      <c r="F388" s="26" t="s">
        <v>7</v>
      </c>
      <c r="G388" s="27"/>
      <c r="H388" s="28"/>
      <c r="I388" s="39" t="s">
        <v>8</v>
      </c>
      <c r="J388" s="8"/>
      <c r="K388" s="41" t="s">
        <v>9</v>
      </c>
      <c r="L388" s="42"/>
      <c r="M388" s="42"/>
      <c r="N388" s="42"/>
      <c r="O388" s="43"/>
      <c r="P388" s="26" t="s">
        <v>10</v>
      </c>
      <c r="Q388" s="27"/>
      <c r="R388" s="27"/>
      <c r="S388" s="27"/>
      <c r="T388" s="27"/>
      <c r="U388" s="27"/>
      <c r="V388" s="28"/>
    </row>
    <row r="389" spans="1:22" ht="15.75" thickBot="1" x14ac:dyDescent="0.3">
      <c r="A389" s="35"/>
      <c r="B389" s="36"/>
      <c r="C389" s="38"/>
      <c r="D389" s="38"/>
      <c r="E389" s="9"/>
      <c r="F389" s="9" t="s">
        <v>11</v>
      </c>
      <c r="G389" s="9" t="s">
        <v>12</v>
      </c>
      <c r="H389" s="9" t="s">
        <v>13</v>
      </c>
      <c r="I389" s="40"/>
      <c r="J389" s="9" t="s">
        <v>14</v>
      </c>
      <c r="K389" s="9" t="s">
        <v>15</v>
      </c>
      <c r="L389" s="9" t="s">
        <v>16</v>
      </c>
      <c r="M389" s="9" t="s">
        <v>17</v>
      </c>
      <c r="N389" s="9" t="s">
        <v>18</v>
      </c>
      <c r="O389" s="9" t="s">
        <v>19</v>
      </c>
      <c r="P389" s="9" t="s">
        <v>20</v>
      </c>
      <c r="Q389" s="9" t="s">
        <v>21</v>
      </c>
      <c r="R389" s="9" t="s">
        <v>22</v>
      </c>
      <c r="S389" s="9" t="s">
        <v>23</v>
      </c>
      <c r="T389" s="9" t="s">
        <v>24</v>
      </c>
      <c r="U389" s="9" t="s">
        <v>25</v>
      </c>
      <c r="V389" s="9" t="s">
        <v>26</v>
      </c>
    </row>
    <row r="390" spans="1:22" ht="15.75" thickBot="1" x14ac:dyDescent="0.3">
      <c r="A390" s="29" t="s">
        <v>59</v>
      </c>
      <c r="B390" s="29" t="s">
        <v>28</v>
      </c>
      <c r="C390" s="10">
        <v>70</v>
      </c>
      <c r="D390" s="11" t="s">
        <v>60</v>
      </c>
      <c r="E390" s="10">
        <v>200</v>
      </c>
      <c r="F390" s="10">
        <v>181</v>
      </c>
      <c r="G390" s="10">
        <v>25.02</v>
      </c>
      <c r="H390" s="10">
        <v>4.4800000000000004</v>
      </c>
      <c r="I390" s="10">
        <v>312.5</v>
      </c>
      <c r="J390" s="10">
        <v>0.08</v>
      </c>
      <c r="K390" s="10">
        <v>0.1</v>
      </c>
      <c r="L390" s="10">
        <v>0.98</v>
      </c>
      <c r="M390" s="10">
        <v>4</v>
      </c>
      <c r="N390" s="10">
        <v>0</v>
      </c>
      <c r="O390" s="10">
        <v>0</v>
      </c>
      <c r="P390" s="10">
        <v>159.96</v>
      </c>
      <c r="Q390" s="10">
        <v>0</v>
      </c>
      <c r="R390" s="10">
        <v>1</v>
      </c>
      <c r="S390" s="10">
        <v>0</v>
      </c>
      <c r="T390" s="10">
        <v>327.2</v>
      </c>
      <c r="U390" s="10">
        <v>40.4</v>
      </c>
      <c r="V390" s="10">
        <v>12.4</v>
      </c>
    </row>
    <row r="391" spans="1:22" ht="23.25" thickBot="1" x14ac:dyDescent="0.3">
      <c r="A391" s="30"/>
      <c r="B391" s="30"/>
      <c r="C391" s="10">
        <v>64</v>
      </c>
      <c r="D391" s="11" t="s">
        <v>61</v>
      </c>
      <c r="E391" s="10">
        <v>200</v>
      </c>
      <c r="F391" s="10">
        <v>1.3</v>
      </c>
      <c r="G391" s="10">
        <v>1.4</v>
      </c>
      <c r="H391" s="10">
        <v>14.44</v>
      </c>
      <c r="I391" s="10">
        <v>100</v>
      </c>
      <c r="J391" s="10">
        <v>0.03</v>
      </c>
      <c r="K391" s="10">
        <v>0.03</v>
      </c>
      <c r="L391" s="10">
        <v>122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0.02</v>
      </c>
    </row>
    <row r="392" spans="1:22" ht="15.75" thickBot="1" x14ac:dyDescent="0.3">
      <c r="A392" s="30"/>
      <c r="B392" s="30"/>
      <c r="C392" s="10">
        <v>45</v>
      </c>
      <c r="D392" s="11" t="s">
        <v>54</v>
      </c>
      <c r="E392" s="10">
        <v>100</v>
      </c>
      <c r="F392" s="10">
        <v>1.24</v>
      </c>
      <c r="G392" s="10">
        <v>2.08</v>
      </c>
      <c r="H392" s="10">
        <v>13.52</v>
      </c>
      <c r="I392" s="10">
        <v>56.71</v>
      </c>
      <c r="J392" s="10">
        <v>0.06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3.86</v>
      </c>
      <c r="Q392" s="10">
        <v>0</v>
      </c>
      <c r="R392" s="10">
        <v>0</v>
      </c>
      <c r="S392" s="10">
        <v>1.1399999999999999</v>
      </c>
      <c r="T392" s="10">
        <v>132</v>
      </c>
      <c r="U392" s="10">
        <v>3</v>
      </c>
      <c r="V392" s="10">
        <v>0.16</v>
      </c>
    </row>
    <row r="393" spans="1:22" ht="15.75" thickBot="1" x14ac:dyDescent="0.3">
      <c r="A393" s="30"/>
      <c r="B393" s="3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thickBot="1" x14ac:dyDescent="0.3">
      <c r="A394" s="30"/>
      <c r="B394" s="31"/>
      <c r="C394" s="12"/>
      <c r="D394" s="13" t="s">
        <v>32</v>
      </c>
      <c r="E394" s="12">
        <v>500</v>
      </c>
      <c r="F394" s="12">
        <f>F390+F391+F392+F393</f>
        <v>183.54000000000002</v>
      </c>
      <c r="G394" s="12">
        <f t="shared" ref="G394:O394" si="79">G393+G392+G391+G390</f>
        <v>28.5</v>
      </c>
      <c r="H394" s="12">
        <f t="shared" si="79"/>
        <v>32.44</v>
      </c>
      <c r="I394" s="12">
        <f t="shared" si="79"/>
        <v>469.21000000000004</v>
      </c>
      <c r="J394" s="12">
        <f t="shared" si="79"/>
        <v>0.16999999999999998</v>
      </c>
      <c r="K394" s="12">
        <f t="shared" si="79"/>
        <v>0.13</v>
      </c>
      <c r="L394" s="12">
        <f t="shared" si="79"/>
        <v>122.98</v>
      </c>
      <c r="M394" s="12">
        <f t="shared" si="79"/>
        <v>4</v>
      </c>
      <c r="N394" s="12">
        <f t="shared" si="79"/>
        <v>0</v>
      </c>
      <c r="O394" s="12">
        <f t="shared" si="79"/>
        <v>0</v>
      </c>
      <c r="P394" s="12">
        <f>+P393+P392+P391+P390</f>
        <v>163.82000000000002</v>
      </c>
      <c r="Q394" s="12">
        <f>Q393+Q392+Q391+Q390</f>
        <v>0</v>
      </c>
      <c r="R394" s="12">
        <f>R393+R392+R391+R390</f>
        <v>1</v>
      </c>
      <c r="S394" s="12">
        <f>S393+S392+S391+S390</f>
        <v>1.1399999999999999</v>
      </c>
      <c r="T394" s="12">
        <f>T393+T392+T391++++T390</f>
        <v>459.2</v>
      </c>
      <c r="U394" s="12">
        <f>U393+U392+U391+U390</f>
        <v>43.4</v>
      </c>
      <c r="V394" s="12">
        <f>V393+V392+V391+V390</f>
        <v>12.58</v>
      </c>
    </row>
    <row r="395" spans="1:22" ht="34.5" thickBot="1" x14ac:dyDescent="0.3">
      <c r="A395" s="30"/>
      <c r="B395" s="29" t="s">
        <v>33</v>
      </c>
      <c r="C395" s="10">
        <v>23</v>
      </c>
      <c r="D395" s="11" t="s">
        <v>99</v>
      </c>
      <c r="E395" s="10">
        <v>50</v>
      </c>
      <c r="F395" s="10">
        <v>1</v>
      </c>
      <c r="G395" s="10">
        <v>2.25</v>
      </c>
      <c r="H395" s="10">
        <v>4.58</v>
      </c>
      <c r="I395" s="10">
        <v>42.5</v>
      </c>
      <c r="J395" s="10">
        <v>0</v>
      </c>
      <c r="K395" s="10">
        <v>5.0000000000000001E-3</v>
      </c>
      <c r="L395" s="10">
        <v>2.17</v>
      </c>
      <c r="M395" s="10">
        <v>0</v>
      </c>
      <c r="N395" s="10">
        <v>0</v>
      </c>
      <c r="O395" s="10">
        <v>0.6</v>
      </c>
      <c r="P395" s="10">
        <v>28.6</v>
      </c>
      <c r="Q395" s="10">
        <v>72</v>
      </c>
      <c r="R395" s="10">
        <v>0</v>
      </c>
      <c r="S395" s="10">
        <v>3.45</v>
      </c>
      <c r="T395" s="10">
        <v>0</v>
      </c>
      <c r="U395" s="10">
        <v>0</v>
      </c>
      <c r="V395" s="10">
        <v>0.21</v>
      </c>
    </row>
    <row r="396" spans="1:22" ht="34.5" thickBot="1" x14ac:dyDescent="0.3">
      <c r="A396" s="30"/>
      <c r="B396" s="30"/>
      <c r="C396" s="10">
        <v>7</v>
      </c>
      <c r="D396" s="11" t="s">
        <v>63</v>
      </c>
      <c r="E396" s="10">
        <v>200</v>
      </c>
      <c r="F396" s="10">
        <v>1.8240000000000001</v>
      </c>
      <c r="G396" s="10">
        <v>3.98</v>
      </c>
      <c r="H396" s="10">
        <v>11.12</v>
      </c>
      <c r="I396" s="10">
        <v>92.135999999999996</v>
      </c>
      <c r="J396" s="10">
        <v>0.06</v>
      </c>
      <c r="K396" s="10">
        <v>0.08</v>
      </c>
      <c r="L396" s="10">
        <v>9.2100000000000009</v>
      </c>
      <c r="M396" s="10">
        <v>0</v>
      </c>
      <c r="N396" s="10">
        <v>2.4E-2</v>
      </c>
      <c r="O396" s="10">
        <v>0.216</v>
      </c>
      <c r="P396" s="10">
        <v>35.979999999999997</v>
      </c>
      <c r="Q396" s="10">
        <v>56.02</v>
      </c>
      <c r="R396" s="10">
        <v>0</v>
      </c>
      <c r="S396" s="10">
        <v>25.08</v>
      </c>
      <c r="T396" s="10">
        <v>472</v>
      </c>
      <c r="U396" s="10">
        <v>3</v>
      </c>
      <c r="V396" s="10">
        <v>0.86399999999999999</v>
      </c>
    </row>
    <row r="397" spans="1:22" ht="23.25" thickBot="1" x14ac:dyDescent="0.3">
      <c r="A397" s="30"/>
      <c r="B397" s="30"/>
      <c r="C397" s="10">
        <v>34</v>
      </c>
      <c r="D397" s="11" t="s">
        <v>64</v>
      </c>
      <c r="E397" s="10">
        <v>100</v>
      </c>
      <c r="F397" s="10">
        <v>3.6</v>
      </c>
      <c r="G397" s="10">
        <v>4.47</v>
      </c>
      <c r="H397" s="10">
        <v>19.27</v>
      </c>
      <c r="I397" s="10">
        <v>133.46</v>
      </c>
      <c r="J397" s="10">
        <v>0.01</v>
      </c>
      <c r="K397" s="10">
        <v>3.7999999999999999E-2</v>
      </c>
      <c r="L397" s="10">
        <v>0</v>
      </c>
      <c r="M397" s="10">
        <v>0</v>
      </c>
      <c r="N397" s="10">
        <v>0.02</v>
      </c>
      <c r="O397" s="10">
        <v>0.05</v>
      </c>
      <c r="P397" s="10">
        <v>3.95</v>
      </c>
      <c r="Q397" s="10">
        <v>23.33</v>
      </c>
      <c r="R397" s="10">
        <v>0</v>
      </c>
      <c r="S397" s="10">
        <v>5.12</v>
      </c>
      <c r="T397" s="10">
        <v>25</v>
      </c>
      <c r="U397" s="10">
        <v>0</v>
      </c>
      <c r="V397" s="10">
        <v>0.5</v>
      </c>
    </row>
    <row r="398" spans="1:22" ht="45.75" thickBot="1" x14ac:dyDescent="0.3">
      <c r="A398" s="30"/>
      <c r="B398" s="30"/>
      <c r="C398" s="10">
        <v>73</v>
      </c>
      <c r="D398" s="11" t="s">
        <v>65</v>
      </c>
      <c r="E398" s="10">
        <v>100</v>
      </c>
      <c r="F398" s="10">
        <v>10.6</v>
      </c>
      <c r="G398" s="10">
        <v>13.33</v>
      </c>
      <c r="H398" s="10">
        <v>3.68</v>
      </c>
      <c r="I398" s="10">
        <v>151.43</v>
      </c>
      <c r="J398" s="10">
        <v>0</v>
      </c>
      <c r="K398" s="10">
        <v>0.05</v>
      </c>
      <c r="L398" s="10">
        <v>2.15</v>
      </c>
      <c r="M398" s="10">
        <v>0.1</v>
      </c>
      <c r="N398" s="10">
        <v>0</v>
      </c>
      <c r="O398" s="10">
        <v>0</v>
      </c>
      <c r="P398" s="10">
        <v>14.87</v>
      </c>
      <c r="Q398" s="10">
        <v>150</v>
      </c>
      <c r="R398" s="10">
        <v>20.9</v>
      </c>
      <c r="S398" s="10">
        <v>0</v>
      </c>
      <c r="T398" s="10">
        <v>14</v>
      </c>
      <c r="U398" s="10">
        <v>0</v>
      </c>
      <c r="V398" s="10">
        <v>1.18</v>
      </c>
    </row>
    <row r="399" spans="1:22" ht="34.5" thickBot="1" x14ac:dyDescent="0.3">
      <c r="A399" s="30"/>
      <c r="B399" s="30"/>
      <c r="C399" s="10">
        <v>63</v>
      </c>
      <c r="D399" s="11" t="s">
        <v>66</v>
      </c>
      <c r="E399" s="10">
        <v>200</v>
      </c>
      <c r="F399" s="10">
        <v>0.48</v>
      </c>
      <c r="G399" s="10">
        <v>0</v>
      </c>
      <c r="H399" s="10">
        <v>23.8</v>
      </c>
      <c r="I399" s="10">
        <v>90</v>
      </c>
      <c r="J399" s="10">
        <v>2.1999999999999999E-2</v>
      </c>
      <c r="K399" s="10">
        <v>0</v>
      </c>
      <c r="L399" s="10">
        <v>0.4</v>
      </c>
      <c r="M399" s="10">
        <v>0</v>
      </c>
      <c r="N399" s="10">
        <v>0</v>
      </c>
      <c r="O399" s="10">
        <v>0</v>
      </c>
      <c r="P399" s="10">
        <v>49.14</v>
      </c>
      <c r="Q399" s="10">
        <v>0</v>
      </c>
      <c r="R399" s="10">
        <v>1.6E-2</v>
      </c>
      <c r="S399" s="10">
        <v>0</v>
      </c>
      <c r="T399" s="10">
        <v>203.74</v>
      </c>
      <c r="U399" s="10">
        <v>0.12</v>
      </c>
      <c r="V399" s="10">
        <v>0.01</v>
      </c>
    </row>
    <row r="400" spans="1:22" ht="23.25" thickBot="1" x14ac:dyDescent="0.3">
      <c r="A400" s="30"/>
      <c r="B400" s="30"/>
      <c r="C400" s="10">
        <v>8</v>
      </c>
      <c r="D400" s="11" t="s">
        <v>31</v>
      </c>
      <c r="E400" s="10">
        <v>50</v>
      </c>
      <c r="F400" s="10">
        <v>3.07</v>
      </c>
      <c r="G400" s="10">
        <v>1.07</v>
      </c>
      <c r="H400" s="10">
        <v>20.9</v>
      </c>
      <c r="I400" s="10">
        <v>107.2</v>
      </c>
      <c r="J400" s="10">
        <v>0.121</v>
      </c>
      <c r="K400" s="10">
        <v>0.13</v>
      </c>
      <c r="L400" s="10">
        <v>0</v>
      </c>
      <c r="M400" s="10">
        <v>0</v>
      </c>
      <c r="N400" s="10">
        <v>0</v>
      </c>
      <c r="O400" s="10">
        <v>0.34</v>
      </c>
      <c r="P400" s="10">
        <v>0.01</v>
      </c>
      <c r="Q400" s="10">
        <v>35.1</v>
      </c>
      <c r="R400" s="10">
        <v>11</v>
      </c>
      <c r="S400" s="10">
        <v>14.1</v>
      </c>
      <c r="T400" s="10">
        <v>63</v>
      </c>
      <c r="U400" s="10">
        <v>0</v>
      </c>
      <c r="V400" s="10">
        <v>1.05</v>
      </c>
    </row>
    <row r="401" spans="1:22" ht="15.75" thickBot="1" x14ac:dyDescent="0.3">
      <c r="A401" s="30"/>
      <c r="B401" s="30"/>
      <c r="C401" s="10"/>
      <c r="D401" s="13" t="s">
        <v>32</v>
      </c>
      <c r="E401" s="12">
        <f>E395+E396+E397+E398+E399+E400</f>
        <v>700</v>
      </c>
      <c r="F401" s="12">
        <f t="shared" ref="F401:V401" si="80">F400+F399+F398+F397+F396+F395</f>
        <v>20.574000000000002</v>
      </c>
      <c r="G401" s="12">
        <f t="shared" si="80"/>
        <v>25.1</v>
      </c>
      <c r="H401" s="12">
        <f t="shared" si="80"/>
        <v>83.350000000000009</v>
      </c>
      <c r="I401" s="12">
        <f t="shared" si="80"/>
        <v>616.726</v>
      </c>
      <c r="J401" s="12">
        <f t="shared" si="80"/>
        <v>0.21299999999999999</v>
      </c>
      <c r="K401" s="12">
        <f t="shared" si="80"/>
        <v>0.30299999999999999</v>
      </c>
      <c r="L401" s="12">
        <f t="shared" si="80"/>
        <v>13.930000000000001</v>
      </c>
      <c r="M401" s="12">
        <f t="shared" si="80"/>
        <v>0.1</v>
      </c>
      <c r="N401" s="12">
        <f t="shared" si="80"/>
        <v>4.3999999999999997E-2</v>
      </c>
      <c r="O401" s="12">
        <f t="shared" si="80"/>
        <v>1.206</v>
      </c>
      <c r="P401" s="12">
        <f t="shared" si="80"/>
        <v>132.54999999999998</v>
      </c>
      <c r="Q401" s="12">
        <f t="shared" si="80"/>
        <v>336.45</v>
      </c>
      <c r="R401" s="12">
        <f t="shared" si="80"/>
        <v>31.915999999999997</v>
      </c>
      <c r="S401" s="12">
        <f t="shared" si="80"/>
        <v>47.75</v>
      </c>
      <c r="T401" s="12">
        <f t="shared" si="80"/>
        <v>777.74</v>
      </c>
      <c r="U401" s="12">
        <f t="shared" si="80"/>
        <v>3.12</v>
      </c>
      <c r="V401" s="12">
        <f t="shared" si="80"/>
        <v>3.8140000000000001</v>
      </c>
    </row>
    <row r="402" spans="1:22" ht="15.75" thickBot="1" x14ac:dyDescent="0.3">
      <c r="A402" s="30"/>
      <c r="B402" s="30"/>
      <c r="C402" s="10"/>
      <c r="D402" s="13" t="s">
        <v>39</v>
      </c>
      <c r="E402" s="12">
        <f>E394+E401</f>
        <v>1200</v>
      </c>
      <c r="F402" s="12">
        <f t="shared" ref="F402:V402" si="81">F401+F394</f>
        <v>204.11400000000003</v>
      </c>
      <c r="G402" s="12">
        <f t="shared" si="81"/>
        <v>53.6</v>
      </c>
      <c r="H402" s="12">
        <f t="shared" si="81"/>
        <v>115.79</v>
      </c>
      <c r="I402" s="12">
        <f t="shared" si="81"/>
        <v>1085.9360000000001</v>
      </c>
      <c r="J402" s="12">
        <f t="shared" si="81"/>
        <v>0.38300000000000001</v>
      </c>
      <c r="K402" s="12">
        <f t="shared" si="81"/>
        <v>0.433</v>
      </c>
      <c r="L402" s="12">
        <f t="shared" si="81"/>
        <v>136.91</v>
      </c>
      <c r="M402" s="12">
        <f t="shared" si="81"/>
        <v>4.0999999999999996</v>
      </c>
      <c r="N402" s="12">
        <f t="shared" si="81"/>
        <v>4.3999999999999997E-2</v>
      </c>
      <c r="O402" s="12">
        <f t="shared" si="81"/>
        <v>1.206</v>
      </c>
      <c r="P402" s="12">
        <f t="shared" si="81"/>
        <v>296.37</v>
      </c>
      <c r="Q402" s="12">
        <f t="shared" si="81"/>
        <v>336.45</v>
      </c>
      <c r="R402" s="12">
        <f t="shared" si="81"/>
        <v>32.915999999999997</v>
      </c>
      <c r="S402" s="12">
        <f t="shared" si="81"/>
        <v>48.89</v>
      </c>
      <c r="T402" s="12">
        <f t="shared" si="81"/>
        <v>1236.94</v>
      </c>
      <c r="U402" s="12">
        <f t="shared" si="81"/>
        <v>46.519999999999996</v>
      </c>
      <c r="V402" s="12">
        <f t="shared" si="81"/>
        <v>16.393999999999998</v>
      </c>
    </row>
    <row r="403" spans="1:22" ht="15.75" thickBot="1" x14ac:dyDescent="0.3">
      <c r="A403" s="30"/>
      <c r="B403" s="32" t="s">
        <v>40</v>
      </c>
      <c r="C403" s="10">
        <v>70</v>
      </c>
      <c r="D403" s="11" t="s">
        <v>60</v>
      </c>
      <c r="E403" s="10">
        <v>200</v>
      </c>
      <c r="F403" s="10">
        <v>181</v>
      </c>
      <c r="G403" s="10">
        <v>25.02</v>
      </c>
      <c r="H403" s="10">
        <v>4.4800000000000004</v>
      </c>
      <c r="I403" s="10">
        <v>312.5</v>
      </c>
      <c r="J403" s="10">
        <v>0.08</v>
      </c>
      <c r="K403" s="10">
        <v>0.1</v>
      </c>
      <c r="L403" s="10">
        <v>0.98</v>
      </c>
      <c r="M403" s="10">
        <v>4</v>
      </c>
      <c r="N403" s="10">
        <v>0</v>
      </c>
      <c r="O403" s="10">
        <v>0</v>
      </c>
      <c r="P403" s="10">
        <v>159.96</v>
      </c>
      <c r="Q403" s="10">
        <v>0</v>
      </c>
      <c r="R403" s="10">
        <v>1</v>
      </c>
      <c r="S403" s="10">
        <v>0</v>
      </c>
      <c r="T403" s="10">
        <v>327.2</v>
      </c>
      <c r="U403" s="10">
        <v>40.4</v>
      </c>
      <c r="V403" s="10">
        <v>12.4</v>
      </c>
    </row>
    <row r="404" spans="1:22" ht="23.25" thickBot="1" x14ac:dyDescent="0.3">
      <c r="A404" s="30"/>
      <c r="B404" s="30"/>
      <c r="C404" s="10">
        <v>64</v>
      </c>
      <c r="D404" s="11" t="s">
        <v>61</v>
      </c>
      <c r="E404" s="10">
        <v>200</v>
      </c>
      <c r="F404" s="10">
        <v>1.3</v>
      </c>
      <c r="G404" s="10">
        <v>1.4</v>
      </c>
      <c r="H404" s="10">
        <v>14.44</v>
      </c>
      <c r="I404" s="10">
        <v>100</v>
      </c>
      <c r="J404" s="10">
        <v>0.03</v>
      </c>
      <c r="K404" s="10">
        <v>0.03</v>
      </c>
      <c r="L404" s="10">
        <v>122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0.02</v>
      </c>
    </row>
    <row r="405" spans="1:22" ht="15.75" thickBot="1" x14ac:dyDescent="0.3">
      <c r="A405" s="30"/>
      <c r="B405" s="30"/>
      <c r="C405" s="10">
        <v>45</v>
      </c>
      <c r="D405" s="11" t="s">
        <v>54</v>
      </c>
      <c r="E405" s="10">
        <v>100</v>
      </c>
      <c r="F405" s="10">
        <v>1.24</v>
      </c>
      <c r="G405" s="10">
        <v>2.08</v>
      </c>
      <c r="H405" s="10">
        <v>13.52</v>
      </c>
      <c r="I405" s="10">
        <v>56.71</v>
      </c>
      <c r="J405" s="10">
        <v>0.06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3.86</v>
      </c>
      <c r="Q405" s="10">
        <v>0</v>
      </c>
      <c r="R405" s="10">
        <v>0</v>
      </c>
      <c r="S405" s="10">
        <v>1.1399999999999999</v>
      </c>
      <c r="T405" s="10">
        <v>132</v>
      </c>
      <c r="U405" s="10">
        <v>3</v>
      </c>
      <c r="V405" s="10">
        <v>0.16</v>
      </c>
    </row>
    <row r="406" spans="1:22" ht="15.75" thickBot="1" x14ac:dyDescent="0.3">
      <c r="A406" s="30"/>
      <c r="B406" s="3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thickBot="1" x14ac:dyDescent="0.3">
      <c r="A407" s="30"/>
      <c r="B407" s="30"/>
      <c r="C407" s="12"/>
      <c r="D407" s="13" t="s">
        <v>32</v>
      </c>
      <c r="E407" s="12">
        <f t="shared" ref="E407:V407" si="82">E406+E405+E404+E403</f>
        <v>500</v>
      </c>
      <c r="F407" s="12">
        <f t="shared" si="82"/>
        <v>183.54</v>
      </c>
      <c r="G407" s="12">
        <f t="shared" si="82"/>
        <v>28.5</v>
      </c>
      <c r="H407" s="12">
        <f t="shared" si="82"/>
        <v>32.44</v>
      </c>
      <c r="I407" s="12">
        <f t="shared" si="82"/>
        <v>469.21000000000004</v>
      </c>
      <c r="J407" s="12">
        <f t="shared" si="82"/>
        <v>0.16999999999999998</v>
      </c>
      <c r="K407" s="12">
        <f t="shared" si="82"/>
        <v>0.13</v>
      </c>
      <c r="L407" s="12">
        <f t="shared" si="82"/>
        <v>122.98</v>
      </c>
      <c r="M407" s="12">
        <f t="shared" si="82"/>
        <v>4</v>
      </c>
      <c r="N407" s="12">
        <f t="shared" si="82"/>
        <v>0</v>
      </c>
      <c r="O407" s="12">
        <f t="shared" si="82"/>
        <v>0</v>
      </c>
      <c r="P407" s="12">
        <f t="shared" si="82"/>
        <v>163.82000000000002</v>
      </c>
      <c r="Q407" s="12">
        <f t="shared" si="82"/>
        <v>0</v>
      </c>
      <c r="R407" s="12">
        <f t="shared" si="82"/>
        <v>1</v>
      </c>
      <c r="S407" s="12">
        <f t="shared" si="82"/>
        <v>1.1399999999999999</v>
      </c>
      <c r="T407" s="12">
        <f t="shared" si="82"/>
        <v>459.2</v>
      </c>
      <c r="U407" s="12">
        <f t="shared" si="82"/>
        <v>43.4</v>
      </c>
      <c r="V407" s="12">
        <f t="shared" si="82"/>
        <v>12.58</v>
      </c>
    </row>
    <row r="408" spans="1:22" ht="34.5" thickBot="1" x14ac:dyDescent="0.3">
      <c r="B408" s="29" t="s">
        <v>41</v>
      </c>
      <c r="C408" s="10">
        <v>23</v>
      </c>
      <c r="D408" s="11" t="s">
        <v>99</v>
      </c>
      <c r="E408" s="10">
        <v>50</v>
      </c>
      <c r="F408" s="10">
        <v>1</v>
      </c>
      <c r="G408" s="10">
        <v>2.25</v>
      </c>
      <c r="H408" s="10">
        <v>4.58</v>
      </c>
      <c r="I408" s="10">
        <v>42.5</v>
      </c>
      <c r="J408" s="10">
        <v>0</v>
      </c>
      <c r="K408" s="10">
        <v>5.0000000000000001E-3</v>
      </c>
      <c r="L408" s="10">
        <v>2.17</v>
      </c>
      <c r="M408" s="10">
        <v>0</v>
      </c>
      <c r="N408" s="10">
        <v>0</v>
      </c>
      <c r="O408" s="10">
        <v>0.6</v>
      </c>
      <c r="P408" s="10">
        <v>28.6</v>
      </c>
      <c r="Q408" s="10">
        <v>72</v>
      </c>
      <c r="R408" s="10">
        <v>0</v>
      </c>
      <c r="S408" s="10">
        <v>3.45</v>
      </c>
      <c r="T408" s="10">
        <v>0</v>
      </c>
      <c r="U408" s="10">
        <v>0</v>
      </c>
      <c r="V408" s="10">
        <v>0.21</v>
      </c>
    </row>
    <row r="409" spans="1:22" ht="34.5" thickBot="1" x14ac:dyDescent="0.3">
      <c r="B409" s="30"/>
      <c r="C409" s="10">
        <v>7</v>
      </c>
      <c r="D409" s="11" t="s">
        <v>63</v>
      </c>
      <c r="E409" s="10">
        <v>250</v>
      </c>
      <c r="F409" s="10">
        <v>2.2799999999999998</v>
      </c>
      <c r="G409" s="10">
        <v>4.9800000000000004</v>
      </c>
      <c r="H409" s="10">
        <v>13.9</v>
      </c>
      <c r="I409" s="10">
        <v>115.17</v>
      </c>
      <c r="J409" s="10">
        <v>7.4999999999999997E-2</v>
      </c>
      <c r="K409" s="10">
        <v>0.1</v>
      </c>
      <c r="L409" s="10">
        <v>11.52</v>
      </c>
      <c r="M409" s="10">
        <v>0</v>
      </c>
      <c r="N409" s="10">
        <v>0.03</v>
      </c>
      <c r="O409" s="10">
        <v>0.27</v>
      </c>
      <c r="P409" s="10">
        <v>44.98</v>
      </c>
      <c r="Q409" s="10">
        <v>70.03</v>
      </c>
      <c r="R409" s="10">
        <v>0</v>
      </c>
      <c r="S409" s="10">
        <v>31.35</v>
      </c>
      <c r="T409" s="10">
        <v>590</v>
      </c>
      <c r="U409" s="10">
        <v>3.75</v>
      </c>
      <c r="V409" s="10">
        <v>1.08</v>
      </c>
    </row>
    <row r="410" spans="1:22" ht="23.25" thickBot="1" x14ac:dyDescent="0.3">
      <c r="B410" s="30"/>
      <c r="C410" s="10">
        <v>34</v>
      </c>
      <c r="D410" s="11" t="s">
        <v>64</v>
      </c>
      <c r="E410" s="10">
        <v>150</v>
      </c>
      <c r="F410" s="10">
        <v>3.6</v>
      </c>
      <c r="G410" s="10">
        <v>4.47</v>
      </c>
      <c r="H410" s="10">
        <v>19.27</v>
      </c>
      <c r="I410" s="10">
        <v>133.46</v>
      </c>
      <c r="J410" s="10">
        <v>0.01</v>
      </c>
      <c r="K410" s="10">
        <v>3.7999999999999999E-2</v>
      </c>
      <c r="L410" s="10">
        <v>0</v>
      </c>
      <c r="M410" s="10">
        <v>0</v>
      </c>
      <c r="N410" s="10">
        <v>0.02</v>
      </c>
      <c r="O410" s="10">
        <v>0.05</v>
      </c>
      <c r="P410" s="10">
        <v>3.95</v>
      </c>
      <c r="Q410" s="10">
        <v>23.33</v>
      </c>
      <c r="R410" s="10">
        <v>0</v>
      </c>
      <c r="S410" s="10">
        <v>5.12</v>
      </c>
      <c r="T410" s="10">
        <v>25</v>
      </c>
      <c r="U410" s="10">
        <v>0</v>
      </c>
      <c r="V410" s="10">
        <v>0.5</v>
      </c>
    </row>
    <row r="411" spans="1:22" ht="45.75" thickBot="1" x14ac:dyDescent="0.3">
      <c r="B411" s="30"/>
      <c r="C411" s="10">
        <v>73</v>
      </c>
      <c r="D411" s="11" t="s">
        <v>65</v>
      </c>
      <c r="E411" s="10">
        <v>100</v>
      </c>
      <c r="F411" s="10">
        <v>10.6</v>
      </c>
      <c r="G411" s="10">
        <v>13.33</v>
      </c>
      <c r="H411" s="10">
        <v>3.68</v>
      </c>
      <c r="I411" s="10">
        <v>151.43</v>
      </c>
      <c r="J411" s="10">
        <v>0</v>
      </c>
      <c r="K411" s="10">
        <v>0.05</v>
      </c>
      <c r="L411" s="10">
        <v>2.15</v>
      </c>
      <c r="M411" s="10">
        <v>0.1</v>
      </c>
      <c r="N411" s="10">
        <v>0</v>
      </c>
      <c r="O411" s="10">
        <v>0</v>
      </c>
      <c r="P411" s="10">
        <v>14.87</v>
      </c>
      <c r="Q411" s="10">
        <v>150</v>
      </c>
      <c r="R411" s="10">
        <v>20.9</v>
      </c>
      <c r="S411" s="10">
        <v>0</v>
      </c>
      <c r="T411" s="10">
        <v>14</v>
      </c>
      <c r="U411" s="10">
        <v>0</v>
      </c>
      <c r="V411" s="10">
        <v>1.18</v>
      </c>
    </row>
    <row r="412" spans="1:22" ht="34.5" thickBot="1" x14ac:dyDescent="0.3">
      <c r="B412" s="30"/>
      <c r="C412" s="10">
        <v>63</v>
      </c>
      <c r="D412" s="11" t="s">
        <v>66</v>
      </c>
      <c r="E412" s="10">
        <v>200</v>
      </c>
      <c r="F412" s="10">
        <v>0.48</v>
      </c>
      <c r="G412" s="10">
        <v>0</v>
      </c>
      <c r="H412" s="10">
        <v>23.8</v>
      </c>
      <c r="I412" s="10">
        <v>90</v>
      </c>
      <c r="J412" s="10">
        <v>2.1999999999999999E-2</v>
      </c>
      <c r="K412" s="10">
        <v>0</v>
      </c>
      <c r="L412" s="10">
        <v>0.4</v>
      </c>
      <c r="M412" s="10">
        <v>0</v>
      </c>
      <c r="N412" s="10">
        <v>0</v>
      </c>
      <c r="O412" s="10">
        <v>0</v>
      </c>
      <c r="P412" s="10">
        <v>49.14</v>
      </c>
      <c r="Q412" s="10">
        <v>0</v>
      </c>
      <c r="R412" s="10">
        <v>1.6E-2</v>
      </c>
      <c r="S412" s="10">
        <v>0</v>
      </c>
      <c r="T412" s="10">
        <v>203.74</v>
      </c>
      <c r="U412" s="10">
        <v>0.12</v>
      </c>
      <c r="V412" s="10">
        <v>0.01</v>
      </c>
    </row>
    <row r="413" spans="1:22" ht="23.25" thickBot="1" x14ac:dyDescent="0.3">
      <c r="B413" s="30"/>
      <c r="C413" s="10">
        <v>8</v>
      </c>
      <c r="D413" s="11" t="s">
        <v>31</v>
      </c>
      <c r="E413" s="10">
        <v>50</v>
      </c>
      <c r="F413" s="10">
        <v>3.07</v>
      </c>
      <c r="G413" s="10">
        <v>1.07</v>
      </c>
      <c r="H413" s="10">
        <v>20.9</v>
      </c>
      <c r="I413" s="10">
        <v>107.2</v>
      </c>
      <c r="J413" s="10">
        <v>0.121</v>
      </c>
      <c r="K413" s="10">
        <v>0.13</v>
      </c>
      <c r="L413" s="10">
        <v>0</v>
      </c>
      <c r="M413" s="10">
        <v>0</v>
      </c>
      <c r="N413" s="10">
        <v>0</v>
      </c>
      <c r="O413" s="10">
        <v>0.34</v>
      </c>
      <c r="P413" s="10">
        <v>0.01</v>
      </c>
      <c r="Q413" s="10">
        <v>35.1</v>
      </c>
      <c r="R413" s="10">
        <v>11</v>
      </c>
      <c r="S413" s="10">
        <v>14.1</v>
      </c>
      <c r="T413" s="10">
        <v>63</v>
      </c>
      <c r="U413" s="10">
        <v>0</v>
      </c>
      <c r="V413" s="10">
        <v>1.05</v>
      </c>
    </row>
    <row r="414" spans="1:22" ht="15.75" thickBot="1" x14ac:dyDescent="0.3">
      <c r="B414" s="30"/>
      <c r="C414" s="10"/>
      <c r="D414" s="13" t="s">
        <v>32</v>
      </c>
      <c r="E414" s="12">
        <f>E408+E409+E410+E411+E412+E413</f>
        <v>800</v>
      </c>
      <c r="F414" s="12">
        <f t="shared" ref="F414:V414" si="83">F413+F412+F411+F410+F409+F408</f>
        <v>21.03</v>
      </c>
      <c r="G414" s="12">
        <f t="shared" si="83"/>
        <v>26.1</v>
      </c>
      <c r="H414" s="12">
        <f t="shared" si="83"/>
        <v>86.13000000000001</v>
      </c>
      <c r="I414" s="12">
        <f t="shared" si="83"/>
        <v>639.76</v>
      </c>
      <c r="J414" s="12">
        <f t="shared" si="83"/>
        <v>0.22799999999999998</v>
      </c>
      <c r="K414" s="12">
        <f t="shared" si="83"/>
        <v>0.32300000000000001</v>
      </c>
      <c r="L414" s="12">
        <f t="shared" si="83"/>
        <v>16.240000000000002</v>
      </c>
      <c r="M414" s="12">
        <f t="shared" si="83"/>
        <v>0.1</v>
      </c>
      <c r="N414" s="12">
        <f t="shared" si="83"/>
        <v>0.05</v>
      </c>
      <c r="O414" s="12">
        <f t="shared" si="83"/>
        <v>1.26</v>
      </c>
      <c r="P414" s="12">
        <f t="shared" si="83"/>
        <v>141.54999999999998</v>
      </c>
      <c r="Q414" s="12">
        <f t="shared" si="83"/>
        <v>350.46000000000004</v>
      </c>
      <c r="R414" s="12">
        <f t="shared" si="83"/>
        <v>31.915999999999997</v>
      </c>
      <c r="S414" s="12">
        <f t="shared" si="83"/>
        <v>54.02</v>
      </c>
      <c r="T414" s="12">
        <f t="shared" si="83"/>
        <v>895.74</v>
      </c>
      <c r="U414" s="12">
        <f t="shared" si="83"/>
        <v>3.87</v>
      </c>
      <c r="V414" s="12">
        <f t="shared" si="83"/>
        <v>4.03</v>
      </c>
    </row>
    <row r="415" spans="1:22" ht="15.75" thickBot="1" x14ac:dyDescent="0.3">
      <c r="C415" s="12"/>
      <c r="D415" s="13" t="s">
        <v>39</v>
      </c>
      <c r="E415" s="12">
        <f>E407+E414</f>
        <v>1300</v>
      </c>
      <c r="F415" s="12">
        <f t="shared" ref="F415:V415" si="84">F414+F407</f>
        <v>204.57</v>
      </c>
      <c r="G415" s="12">
        <f t="shared" si="84"/>
        <v>54.6</v>
      </c>
      <c r="H415" s="12">
        <f t="shared" si="84"/>
        <v>118.57000000000001</v>
      </c>
      <c r="I415" s="12">
        <f t="shared" si="84"/>
        <v>1108.97</v>
      </c>
      <c r="J415" s="12">
        <f t="shared" si="84"/>
        <v>0.39799999999999996</v>
      </c>
      <c r="K415" s="12">
        <f t="shared" si="84"/>
        <v>0.45300000000000001</v>
      </c>
      <c r="L415" s="12">
        <f t="shared" si="84"/>
        <v>139.22</v>
      </c>
      <c r="M415" s="12">
        <f t="shared" si="84"/>
        <v>4.0999999999999996</v>
      </c>
      <c r="N415" s="12">
        <f t="shared" si="84"/>
        <v>0.05</v>
      </c>
      <c r="O415" s="12">
        <f t="shared" si="84"/>
        <v>1.26</v>
      </c>
      <c r="P415" s="12">
        <f t="shared" si="84"/>
        <v>305.37</v>
      </c>
      <c r="Q415" s="12">
        <f t="shared" si="84"/>
        <v>350.46000000000004</v>
      </c>
      <c r="R415" s="12">
        <f t="shared" si="84"/>
        <v>32.915999999999997</v>
      </c>
      <c r="S415" s="12">
        <f t="shared" si="84"/>
        <v>55.160000000000004</v>
      </c>
      <c r="T415" s="12">
        <f t="shared" si="84"/>
        <v>1354.94</v>
      </c>
      <c r="U415" s="12">
        <f t="shared" si="84"/>
        <v>47.269999999999996</v>
      </c>
      <c r="V415" s="12">
        <f t="shared" si="84"/>
        <v>16.61</v>
      </c>
    </row>
    <row r="416" spans="1:22" ht="15.75" thickBot="1" x14ac:dyDescent="0.3">
      <c r="A416" s="33" t="s">
        <v>3</v>
      </c>
      <c r="B416" s="34"/>
      <c r="C416" s="37" t="s">
        <v>4</v>
      </c>
      <c r="D416" s="37" t="s">
        <v>5</v>
      </c>
      <c r="E416" s="7" t="s">
        <v>6</v>
      </c>
      <c r="F416" s="26" t="s">
        <v>7</v>
      </c>
      <c r="G416" s="27"/>
      <c r="H416" s="28"/>
      <c r="I416" s="39" t="s">
        <v>8</v>
      </c>
      <c r="J416" s="8"/>
      <c r="K416" s="41" t="s">
        <v>9</v>
      </c>
      <c r="L416" s="42"/>
      <c r="M416" s="42"/>
      <c r="N416" s="42"/>
      <c r="O416" s="43"/>
      <c r="P416" s="26" t="s">
        <v>10</v>
      </c>
      <c r="Q416" s="27"/>
      <c r="R416" s="27"/>
      <c r="S416" s="27"/>
      <c r="T416" s="27"/>
      <c r="U416" s="27"/>
      <c r="V416" s="28"/>
    </row>
    <row r="417" spans="1:22" ht="15.75" thickBot="1" x14ac:dyDescent="0.3">
      <c r="A417" s="35"/>
      <c r="B417" s="36"/>
      <c r="C417" s="38"/>
      <c r="D417" s="38"/>
      <c r="E417" s="9"/>
      <c r="F417" s="9" t="s">
        <v>11</v>
      </c>
      <c r="G417" s="9" t="s">
        <v>12</v>
      </c>
      <c r="H417" s="9" t="s">
        <v>13</v>
      </c>
      <c r="I417" s="40"/>
      <c r="J417" s="9" t="s">
        <v>14</v>
      </c>
      <c r="K417" s="9" t="s">
        <v>15</v>
      </c>
      <c r="L417" s="9" t="s">
        <v>16</v>
      </c>
      <c r="M417" s="9" t="s">
        <v>17</v>
      </c>
      <c r="N417" s="9" t="s">
        <v>18</v>
      </c>
      <c r="O417" s="9" t="s">
        <v>19</v>
      </c>
      <c r="P417" s="9" t="s">
        <v>20</v>
      </c>
      <c r="Q417" s="9" t="s">
        <v>21</v>
      </c>
      <c r="R417" s="9" t="s">
        <v>22</v>
      </c>
      <c r="S417" s="9" t="s">
        <v>23</v>
      </c>
      <c r="T417" s="9" t="s">
        <v>24</v>
      </c>
      <c r="U417" s="9" t="s">
        <v>25</v>
      </c>
      <c r="V417" s="9" t="s">
        <v>26</v>
      </c>
    </row>
    <row r="418" spans="1:22" ht="23.25" thickBot="1" x14ac:dyDescent="0.3">
      <c r="A418" s="29" t="s">
        <v>67</v>
      </c>
      <c r="B418" s="29" t="s">
        <v>28</v>
      </c>
      <c r="C418" s="10">
        <v>15</v>
      </c>
      <c r="D418" s="11" t="s">
        <v>68</v>
      </c>
      <c r="E418" s="10">
        <v>200</v>
      </c>
      <c r="F418" s="10">
        <v>7.98</v>
      </c>
      <c r="G418" s="10">
        <v>10.64</v>
      </c>
      <c r="H418" s="10">
        <v>45.66</v>
      </c>
      <c r="I418" s="10">
        <v>311.92</v>
      </c>
      <c r="J418" s="10">
        <v>0.27500000000000002</v>
      </c>
      <c r="K418" s="10">
        <v>0.21</v>
      </c>
      <c r="L418" s="10">
        <v>16.399999999999999</v>
      </c>
      <c r="M418" s="10">
        <v>0</v>
      </c>
      <c r="N418" s="10">
        <v>0.06</v>
      </c>
      <c r="O418" s="10">
        <v>0.06</v>
      </c>
      <c r="P418" s="10">
        <v>199.24</v>
      </c>
      <c r="Q418" s="10">
        <v>213.18</v>
      </c>
      <c r="R418" s="10">
        <v>0</v>
      </c>
      <c r="S418" s="10">
        <v>44.72</v>
      </c>
      <c r="T418" s="10">
        <v>68</v>
      </c>
      <c r="U418" s="10">
        <v>0</v>
      </c>
      <c r="V418" s="10">
        <v>0.64</v>
      </c>
    </row>
    <row r="419" spans="1:22" ht="23.25" thickBot="1" x14ac:dyDescent="0.3">
      <c r="A419" s="30"/>
      <c r="B419" s="30"/>
      <c r="C419" s="10">
        <v>45</v>
      </c>
      <c r="D419" s="11" t="s">
        <v>69</v>
      </c>
      <c r="E419" s="10">
        <v>200</v>
      </c>
      <c r="F419" s="10">
        <v>0</v>
      </c>
      <c r="G419" s="10">
        <v>0</v>
      </c>
      <c r="H419" s="10">
        <v>9.98</v>
      </c>
      <c r="I419" s="10">
        <v>39.9</v>
      </c>
      <c r="J419" s="10">
        <v>0.02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0.02</v>
      </c>
    </row>
    <row r="420" spans="1:22" ht="34.5" thickBot="1" x14ac:dyDescent="0.3">
      <c r="A420" s="30"/>
      <c r="B420" s="30"/>
      <c r="C420" s="10">
        <v>61</v>
      </c>
      <c r="D420" s="11" t="s">
        <v>45</v>
      </c>
      <c r="E420" s="10">
        <v>100</v>
      </c>
      <c r="F420" s="10">
        <v>33.6</v>
      </c>
      <c r="G420" s="10">
        <v>23.32</v>
      </c>
      <c r="H420" s="10">
        <v>48.72</v>
      </c>
      <c r="I420" s="10">
        <v>483.2</v>
      </c>
      <c r="J420" s="10">
        <v>8.8999999999999996E-2</v>
      </c>
      <c r="K420" s="10">
        <v>0.1</v>
      </c>
      <c r="L420" s="10">
        <v>0.62</v>
      </c>
      <c r="M420" s="10">
        <v>0</v>
      </c>
      <c r="N420" s="10">
        <v>33.200000000000003</v>
      </c>
      <c r="O420" s="10">
        <v>0</v>
      </c>
      <c r="P420" s="10">
        <v>422</v>
      </c>
      <c r="Q420" s="10">
        <v>0</v>
      </c>
      <c r="R420" s="10">
        <v>1.637</v>
      </c>
      <c r="S420" s="10">
        <v>0</v>
      </c>
      <c r="T420" s="10">
        <v>88.5</v>
      </c>
      <c r="U420" s="10">
        <v>0.95</v>
      </c>
      <c r="V420" s="10">
        <v>1.56</v>
      </c>
    </row>
    <row r="421" spans="1:22" ht="15.75" thickBot="1" x14ac:dyDescent="0.3">
      <c r="A421" s="30"/>
      <c r="B421" s="3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thickBot="1" x14ac:dyDescent="0.3">
      <c r="A422" s="30"/>
      <c r="B422" s="31"/>
      <c r="C422" s="12"/>
      <c r="D422" s="13" t="s">
        <v>32</v>
      </c>
      <c r="E422" s="12">
        <v>500</v>
      </c>
      <c r="F422" s="12">
        <f>F418+F419+F420+F421</f>
        <v>41.58</v>
      </c>
      <c r="G422" s="12">
        <f t="shared" ref="G422:O422" si="85">G421+G420+G419+G418</f>
        <v>33.96</v>
      </c>
      <c r="H422" s="12">
        <f t="shared" si="85"/>
        <v>104.36</v>
      </c>
      <c r="I422" s="12">
        <f t="shared" si="85"/>
        <v>835.02</v>
      </c>
      <c r="J422" s="12">
        <f t="shared" si="85"/>
        <v>0.38400000000000001</v>
      </c>
      <c r="K422" s="12">
        <f t="shared" si="85"/>
        <v>0.31</v>
      </c>
      <c r="L422" s="12">
        <f t="shared" si="85"/>
        <v>17.02</v>
      </c>
      <c r="M422" s="12">
        <f t="shared" si="85"/>
        <v>0</v>
      </c>
      <c r="N422" s="12">
        <f t="shared" si="85"/>
        <v>33.260000000000005</v>
      </c>
      <c r="O422" s="12">
        <f t="shared" si="85"/>
        <v>0.06</v>
      </c>
      <c r="P422" s="12">
        <f>+P421+P420+P419+P418</f>
        <v>621.24</v>
      </c>
      <c r="Q422" s="12">
        <f>Q421+Q420+Q419+Q418</f>
        <v>213.18</v>
      </c>
      <c r="R422" s="12">
        <f>R421+R420+R419+R418</f>
        <v>1.637</v>
      </c>
      <c r="S422" s="12">
        <f>S421+S420+S419+S418</f>
        <v>44.72</v>
      </c>
      <c r="T422" s="12">
        <f>T421+T420+T419++++T418</f>
        <v>156.5</v>
      </c>
      <c r="U422" s="12">
        <f>U421+U420+U419+U418</f>
        <v>0.95</v>
      </c>
      <c r="V422" s="12">
        <f>V421+V420+V419+V418</f>
        <v>2.2200000000000002</v>
      </c>
    </row>
    <row r="423" spans="1:22" ht="23.25" thickBot="1" x14ac:dyDescent="0.3">
      <c r="A423" s="30"/>
      <c r="B423" s="29" t="s">
        <v>33</v>
      </c>
      <c r="C423" s="10">
        <v>3</v>
      </c>
      <c r="D423" s="11" t="s">
        <v>70</v>
      </c>
      <c r="E423" s="10">
        <v>50</v>
      </c>
      <c r="F423" s="10">
        <v>0.95</v>
      </c>
      <c r="G423" s="10">
        <v>4.45</v>
      </c>
      <c r="H423" s="10">
        <v>0.85</v>
      </c>
      <c r="I423" s="10">
        <v>59.5</v>
      </c>
      <c r="J423" s="10">
        <v>2.5000000000000001E-2</v>
      </c>
      <c r="K423" s="10">
        <v>0.01</v>
      </c>
      <c r="L423" s="10">
        <v>3.5</v>
      </c>
      <c r="M423" s="10">
        <v>0</v>
      </c>
      <c r="N423" s="10">
        <v>0</v>
      </c>
      <c r="O423" s="10">
        <v>0</v>
      </c>
      <c r="P423" s="10">
        <v>20.5</v>
      </c>
      <c r="Q423" s="10">
        <v>18.5</v>
      </c>
      <c r="R423" s="10">
        <v>0</v>
      </c>
      <c r="S423" s="10">
        <v>7.5</v>
      </c>
      <c r="T423" s="10">
        <v>213.35</v>
      </c>
      <c r="U423" s="10">
        <v>0.25</v>
      </c>
      <c r="V423" s="10">
        <v>0.35</v>
      </c>
    </row>
    <row r="424" spans="1:22" ht="15.75" thickBot="1" x14ac:dyDescent="0.3">
      <c r="A424" s="30"/>
      <c r="B424" s="30"/>
      <c r="C424" s="10">
        <v>6</v>
      </c>
      <c r="D424" s="11" t="s">
        <v>71</v>
      </c>
      <c r="E424" s="10">
        <v>200</v>
      </c>
      <c r="F424" s="10">
        <v>3.6240000000000001</v>
      </c>
      <c r="G424" s="10">
        <v>8.24</v>
      </c>
      <c r="H424" s="10">
        <v>6.76</v>
      </c>
      <c r="I424" s="10">
        <v>134.32</v>
      </c>
      <c r="J424" s="10">
        <v>6.8000000000000005E-2</v>
      </c>
      <c r="K424" s="10">
        <v>0.08</v>
      </c>
      <c r="L424" s="10">
        <v>8.48</v>
      </c>
      <c r="M424" s="10">
        <v>0</v>
      </c>
      <c r="N424" s="10">
        <v>2.4E-2</v>
      </c>
      <c r="O424" s="10">
        <v>0.224</v>
      </c>
      <c r="P424" s="10">
        <v>38.18</v>
      </c>
      <c r="Q424" s="10">
        <v>113.864</v>
      </c>
      <c r="R424" s="10">
        <v>0.16200000000000001</v>
      </c>
      <c r="S424" s="10">
        <v>29.6</v>
      </c>
      <c r="T424" s="10">
        <v>273.12</v>
      </c>
      <c r="U424" s="10">
        <v>2.44</v>
      </c>
      <c r="V424" s="10">
        <v>4.12</v>
      </c>
    </row>
    <row r="425" spans="1:22" ht="34.5" thickBot="1" x14ac:dyDescent="0.3">
      <c r="A425" s="30"/>
      <c r="B425" s="30"/>
      <c r="C425" s="10">
        <v>35</v>
      </c>
      <c r="D425" s="11" t="s">
        <v>36</v>
      </c>
      <c r="E425" s="10">
        <v>100</v>
      </c>
      <c r="F425" s="14">
        <v>2.12</v>
      </c>
      <c r="G425" s="14">
        <v>4.93</v>
      </c>
      <c r="H425" s="14">
        <v>14.26</v>
      </c>
      <c r="I425" s="14">
        <v>10.3</v>
      </c>
      <c r="J425" s="14">
        <v>5.5E-2</v>
      </c>
      <c r="K425" s="14">
        <v>0.12</v>
      </c>
      <c r="L425" s="14">
        <v>18.25</v>
      </c>
      <c r="M425" s="14">
        <v>0.2</v>
      </c>
      <c r="N425" s="14">
        <v>0.02</v>
      </c>
      <c r="O425" s="14">
        <v>0.127</v>
      </c>
      <c r="P425" s="14">
        <v>8.9</v>
      </c>
      <c r="Q425" s="14">
        <v>49.08</v>
      </c>
      <c r="R425" s="14">
        <v>0.8</v>
      </c>
      <c r="S425" s="14">
        <v>19.05</v>
      </c>
      <c r="T425" s="14">
        <v>284</v>
      </c>
      <c r="U425" s="14">
        <v>0</v>
      </c>
      <c r="V425" s="14">
        <v>0.75</v>
      </c>
    </row>
    <row r="426" spans="1:22" ht="23.25" thickBot="1" x14ac:dyDescent="0.3">
      <c r="A426" s="30"/>
      <c r="B426" s="30"/>
      <c r="C426" s="10">
        <v>30</v>
      </c>
      <c r="D426" s="11" t="s">
        <v>37</v>
      </c>
      <c r="E426" s="10">
        <v>100</v>
      </c>
      <c r="F426" s="10">
        <v>12.63</v>
      </c>
      <c r="G426" s="10">
        <v>10.4</v>
      </c>
      <c r="H426" s="10">
        <v>6.37</v>
      </c>
      <c r="I426" s="10">
        <v>169.37</v>
      </c>
      <c r="J426" s="10">
        <v>0.115</v>
      </c>
      <c r="K426" s="10">
        <v>0.05</v>
      </c>
      <c r="L426" s="10">
        <v>1.44</v>
      </c>
      <c r="M426" s="10">
        <v>0.373</v>
      </c>
      <c r="N426" s="10">
        <v>0.02</v>
      </c>
      <c r="O426" s="10">
        <v>0.05</v>
      </c>
      <c r="P426" s="10">
        <v>8.43</v>
      </c>
      <c r="Q426" s="10">
        <v>124.97</v>
      </c>
      <c r="R426" s="10">
        <v>5.6859999999999999</v>
      </c>
      <c r="S426" s="10">
        <v>22.4</v>
      </c>
      <c r="T426" s="10">
        <v>110</v>
      </c>
      <c r="U426" s="10">
        <v>3.83</v>
      </c>
      <c r="V426" s="10">
        <v>0.86</v>
      </c>
    </row>
    <row r="427" spans="1:22" ht="23.25" thickBot="1" x14ac:dyDescent="0.3">
      <c r="A427" s="30"/>
      <c r="B427" s="30"/>
      <c r="C427" s="10">
        <v>40</v>
      </c>
      <c r="D427" s="11" t="s">
        <v>72</v>
      </c>
      <c r="E427" s="10">
        <v>200</v>
      </c>
      <c r="F427" s="10">
        <v>0.16</v>
      </c>
      <c r="G427" s="10">
        <v>0.12</v>
      </c>
      <c r="H427" s="10">
        <v>16</v>
      </c>
      <c r="I427" s="10">
        <v>46.72</v>
      </c>
      <c r="J427" s="10">
        <v>1.4E-2</v>
      </c>
      <c r="K427" s="10">
        <v>0</v>
      </c>
      <c r="L427" s="10">
        <v>2</v>
      </c>
      <c r="M427" s="10">
        <v>0</v>
      </c>
      <c r="N427" s="10">
        <v>0</v>
      </c>
      <c r="O427" s="10">
        <v>0.16</v>
      </c>
      <c r="P427" s="10">
        <v>15.92</v>
      </c>
      <c r="Q427" s="10">
        <v>6.4</v>
      </c>
      <c r="R427" s="10">
        <v>2.8000000000000001E-2</v>
      </c>
      <c r="S427" s="10">
        <v>6.6</v>
      </c>
      <c r="T427" s="10">
        <v>125.76</v>
      </c>
      <c r="U427" s="10">
        <v>0</v>
      </c>
      <c r="V427" s="10">
        <v>0.94</v>
      </c>
    </row>
    <row r="428" spans="1:22" ht="23.25" thickBot="1" x14ac:dyDescent="0.3">
      <c r="A428" s="30"/>
      <c r="B428" s="30"/>
      <c r="C428" s="10">
        <v>8</v>
      </c>
      <c r="D428" s="11" t="s">
        <v>31</v>
      </c>
      <c r="E428" s="10">
        <v>50</v>
      </c>
      <c r="F428" s="10">
        <v>3.07</v>
      </c>
      <c r="G428" s="10">
        <v>1.07</v>
      </c>
      <c r="H428" s="10">
        <v>20.9</v>
      </c>
      <c r="I428" s="10">
        <v>107.2</v>
      </c>
      <c r="J428" s="10">
        <v>0.121</v>
      </c>
      <c r="K428" s="10">
        <v>0.13</v>
      </c>
      <c r="L428" s="10">
        <v>0</v>
      </c>
      <c r="M428" s="10">
        <v>0</v>
      </c>
      <c r="N428" s="10">
        <v>0</v>
      </c>
      <c r="O428" s="10">
        <v>0.34</v>
      </c>
      <c r="P428" s="10">
        <v>0.01</v>
      </c>
      <c r="Q428" s="10">
        <v>35.1</v>
      </c>
      <c r="R428" s="10">
        <v>11</v>
      </c>
      <c r="S428" s="10">
        <v>14.1</v>
      </c>
      <c r="T428" s="10">
        <v>63</v>
      </c>
      <c r="U428" s="10">
        <v>0</v>
      </c>
      <c r="V428" s="10">
        <v>1.05</v>
      </c>
    </row>
    <row r="429" spans="1:22" ht="15.75" thickBot="1" x14ac:dyDescent="0.3">
      <c r="A429" s="30"/>
      <c r="B429" s="30"/>
      <c r="C429" s="10"/>
      <c r="D429" s="13" t="s">
        <v>32</v>
      </c>
      <c r="E429" s="12">
        <f>E423+E424+E425+E426+E427+E428</f>
        <v>700</v>
      </c>
      <c r="F429" s="12">
        <f t="shared" ref="F429:V429" si="86">F428+F427+F426+F425+F424+F423</f>
        <v>22.553999999999998</v>
      </c>
      <c r="G429" s="12">
        <f t="shared" si="86"/>
        <v>29.209999999999997</v>
      </c>
      <c r="H429" s="12">
        <f t="shared" si="86"/>
        <v>65.139999999999986</v>
      </c>
      <c r="I429" s="12">
        <f t="shared" si="86"/>
        <v>527.41000000000008</v>
      </c>
      <c r="J429" s="12">
        <f t="shared" si="86"/>
        <v>0.39800000000000002</v>
      </c>
      <c r="K429" s="12">
        <f t="shared" si="86"/>
        <v>0.39</v>
      </c>
      <c r="L429" s="12">
        <f t="shared" si="86"/>
        <v>33.67</v>
      </c>
      <c r="M429" s="12">
        <f t="shared" si="86"/>
        <v>0.57299999999999995</v>
      </c>
      <c r="N429" s="12">
        <f t="shared" si="86"/>
        <v>6.4000000000000001E-2</v>
      </c>
      <c r="O429" s="12">
        <f t="shared" si="86"/>
        <v>0.90100000000000002</v>
      </c>
      <c r="P429" s="12">
        <f t="shared" si="86"/>
        <v>91.94</v>
      </c>
      <c r="Q429" s="12">
        <f t="shared" si="86"/>
        <v>347.91399999999999</v>
      </c>
      <c r="R429" s="12">
        <f t="shared" si="86"/>
        <v>17.675999999999998</v>
      </c>
      <c r="S429" s="12">
        <f t="shared" si="86"/>
        <v>99.25</v>
      </c>
      <c r="T429" s="12">
        <f t="shared" si="86"/>
        <v>1069.23</v>
      </c>
      <c r="U429" s="12">
        <f t="shared" si="86"/>
        <v>6.52</v>
      </c>
      <c r="V429" s="12">
        <f t="shared" si="86"/>
        <v>8.07</v>
      </c>
    </row>
    <row r="430" spans="1:22" ht="15.75" thickBot="1" x14ac:dyDescent="0.3">
      <c r="A430" s="30"/>
      <c r="B430" s="30"/>
      <c r="C430" s="10"/>
      <c r="D430" s="13" t="s">
        <v>39</v>
      </c>
      <c r="E430" s="12">
        <f>E422+E429</f>
        <v>1200</v>
      </c>
      <c r="F430" s="12">
        <f t="shared" ref="F430:V430" si="87">F429+F422</f>
        <v>64.134</v>
      </c>
      <c r="G430" s="12">
        <f t="shared" si="87"/>
        <v>63.17</v>
      </c>
      <c r="H430" s="12">
        <f t="shared" si="87"/>
        <v>169.5</v>
      </c>
      <c r="I430" s="12">
        <f t="shared" si="87"/>
        <v>1362.43</v>
      </c>
      <c r="J430" s="12">
        <f t="shared" si="87"/>
        <v>0.78200000000000003</v>
      </c>
      <c r="K430" s="12">
        <f t="shared" si="87"/>
        <v>0.7</v>
      </c>
      <c r="L430" s="12">
        <f t="shared" si="87"/>
        <v>50.69</v>
      </c>
      <c r="M430" s="12">
        <f t="shared" si="87"/>
        <v>0.57299999999999995</v>
      </c>
      <c r="N430" s="12">
        <f t="shared" si="87"/>
        <v>33.324000000000005</v>
      </c>
      <c r="O430" s="12">
        <f t="shared" si="87"/>
        <v>0.96100000000000008</v>
      </c>
      <c r="P430" s="12">
        <f t="shared" si="87"/>
        <v>713.18000000000006</v>
      </c>
      <c r="Q430" s="12">
        <f t="shared" si="87"/>
        <v>561.09400000000005</v>
      </c>
      <c r="R430" s="12">
        <f t="shared" si="87"/>
        <v>19.312999999999999</v>
      </c>
      <c r="S430" s="12">
        <f t="shared" si="87"/>
        <v>143.97</v>
      </c>
      <c r="T430" s="12">
        <f t="shared" si="87"/>
        <v>1225.73</v>
      </c>
      <c r="U430" s="12">
        <f t="shared" si="87"/>
        <v>7.47</v>
      </c>
      <c r="V430" s="12">
        <f t="shared" si="87"/>
        <v>10.290000000000001</v>
      </c>
    </row>
    <row r="431" spans="1:22" ht="23.25" thickBot="1" x14ac:dyDescent="0.3">
      <c r="A431" s="30"/>
      <c r="B431" s="32" t="s">
        <v>40</v>
      </c>
      <c r="C431" s="10">
        <v>15</v>
      </c>
      <c r="D431" s="11" t="s">
        <v>68</v>
      </c>
      <c r="E431" s="10">
        <v>250</v>
      </c>
      <c r="F431" s="10">
        <v>9.9749999999999996</v>
      </c>
      <c r="G431" s="10">
        <v>13.3</v>
      </c>
      <c r="H431" s="10">
        <v>57.06</v>
      </c>
      <c r="I431" s="10">
        <v>389.9</v>
      </c>
      <c r="J431" s="10">
        <v>0.27500000000000002</v>
      </c>
      <c r="K431" s="10">
        <v>0.3</v>
      </c>
      <c r="L431" s="10">
        <v>20.5</v>
      </c>
      <c r="M431" s="10">
        <v>0</v>
      </c>
      <c r="N431" s="10">
        <v>7.4999999999999997E-2</v>
      </c>
      <c r="O431" s="10">
        <v>7.4999999999999997E-2</v>
      </c>
      <c r="P431" s="10">
        <v>249.05</v>
      </c>
      <c r="Q431" s="10">
        <v>266.47500000000002</v>
      </c>
      <c r="R431" s="10">
        <v>0</v>
      </c>
      <c r="S431" s="10">
        <v>55.9</v>
      </c>
      <c r="T431" s="10">
        <v>68</v>
      </c>
      <c r="U431" s="10">
        <v>0</v>
      </c>
      <c r="V431" s="10">
        <v>0.8</v>
      </c>
    </row>
    <row r="432" spans="1:22" ht="23.25" thickBot="1" x14ac:dyDescent="0.3">
      <c r="A432" s="30"/>
      <c r="B432" s="30"/>
      <c r="C432" s="10">
        <v>45</v>
      </c>
      <c r="D432" s="11" t="s">
        <v>69</v>
      </c>
      <c r="E432" s="10">
        <v>200</v>
      </c>
      <c r="F432" s="10">
        <v>0</v>
      </c>
      <c r="G432" s="10">
        <v>0</v>
      </c>
      <c r="H432" s="10">
        <v>9.98</v>
      </c>
      <c r="I432" s="10">
        <v>39.9</v>
      </c>
      <c r="J432" s="10">
        <v>0.02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0.02</v>
      </c>
    </row>
    <row r="433" spans="1:22" ht="34.5" thickBot="1" x14ac:dyDescent="0.3">
      <c r="A433" s="30"/>
      <c r="B433" s="30"/>
      <c r="C433" s="10">
        <v>61</v>
      </c>
      <c r="D433" s="11" t="s">
        <v>45</v>
      </c>
      <c r="E433" s="10">
        <v>100</v>
      </c>
      <c r="F433" s="10">
        <v>33.6</v>
      </c>
      <c r="G433" s="10">
        <v>23.32</v>
      </c>
      <c r="H433" s="10">
        <v>48.72</v>
      </c>
      <c r="I433" s="10">
        <v>483.2</v>
      </c>
      <c r="J433" s="10">
        <v>8.8999999999999996E-2</v>
      </c>
      <c r="K433" s="10">
        <v>0.1</v>
      </c>
      <c r="L433" s="10">
        <v>0.62</v>
      </c>
      <c r="M433" s="10">
        <v>0</v>
      </c>
      <c r="N433" s="10">
        <v>33.200000000000003</v>
      </c>
      <c r="O433" s="10">
        <v>0</v>
      </c>
      <c r="P433" s="10">
        <v>422</v>
      </c>
      <c r="Q433" s="10">
        <v>0</v>
      </c>
      <c r="R433" s="10">
        <v>1.637</v>
      </c>
      <c r="S433" s="10">
        <v>0</v>
      </c>
      <c r="T433" s="10">
        <v>88.5</v>
      </c>
      <c r="U433" s="10">
        <v>0.95</v>
      </c>
      <c r="V433" s="10">
        <v>1.56</v>
      </c>
    </row>
    <row r="434" spans="1:22" ht="15.75" thickBot="1" x14ac:dyDescent="0.3">
      <c r="A434" s="30"/>
      <c r="B434" s="3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thickBot="1" x14ac:dyDescent="0.3">
      <c r="A435" s="30"/>
      <c r="B435" s="30"/>
      <c r="C435" s="12"/>
      <c r="D435" s="13" t="s">
        <v>32</v>
      </c>
      <c r="E435" s="12">
        <f t="shared" ref="E435:V435" si="88">E434+E433+E432+E431</f>
        <v>550</v>
      </c>
      <c r="F435" s="12">
        <f t="shared" si="88"/>
        <v>43.575000000000003</v>
      </c>
      <c r="G435" s="12">
        <f t="shared" si="88"/>
        <v>36.620000000000005</v>
      </c>
      <c r="H435" s="12">
        <f t="shared" si="88"/>
        <v>115.76</v>
      </c>
      <c r="I435" s="12">
        <f t="shared" si="88"/>
        <v>913</v>
      </c>
      <c r="J435" s="12">
        <f t="shared" si="88"/>
        <v>0.38400000000000001</v>
      </c>
      <c r="K435" s="12">
        <f t="shared" si="88"/>
        <v>0.4</v>
      </c>
      <c r="L435" s="12">
        <f t="shared" si="88"/>
        <v>21.12</v>
      </c>
      <c r="M435" s="12">
        <f t="shared" si="88"/>
        <v>0</v>
      </c>
      <c r="N435" s="12">
        <f t="shared" si="88"/>
        <v>33.275000000000006</v>
      </c>
      <c r="O435" s="12">
        <f t="shared" si="88"/>
        <v>7.4999999999999997E-2</v>
      </c>
      <c r="P435" s="12">
        <f t="shared" si="88"/>
        <v>671.05</v>
      </c>
      <c r="Q435" s="12">
        <f t="shared" si="88"/>
        <v>266.47500000000002</v>
      </c>
      <c r="R435" s="12">
        <f t="shared" si="88"/>
        <v>1.637</v>
      </c>
      <c r="S435" s="12">
        <f t="shared" si="88"/>
        <v>55.9</v>
      </c>
      <c r="T435" s="12">
        <f t="shared" si="88"/>
        <v>156.5</v>
      </c>
      <c r="U435" s="12">
        <f t="shared" si="88"/>
        <v>0.95</v>
      </c>
      <c r="V435" s="12">
        <f t="shared" si="88"/>
        <v>2.38</v>
      </c>
    </row>
    <row r="436" spans="1:22" ht="23.25" thickBot="1" x14ac:dyDescent="0.3">
      <c r="B436" s="29" t="s">
        <v>41</v>
      </c>
      <c r="C436" s="10">
        <v>3</v>
      </c>
      <c r="D436" s="11" t="s">
        <v>70</v>
      </c>
      <c r="E436" s="10">
        <v>50</v>
      </c>
      <c r="F436" s="10">
        <v>0.95</v>
      </c>
      <c r="G436" s="10">
        <v>4.45</v>
      </c>
      <c r="H436" s="10">
        <v>0.85</v>
      </c>
      <c r="I436" s="10">
        <v>59.5</v>
      </c>
      <c r="J436" s="10">
        <v>2.5000000000000001E-2</v>
      </c>
      <c r="K436" s="10">
        <v>0.01</v>
      </c>
      <c r="L436" s="10">
        <v>3.5</v>
      </c>
      <c r="M436" s="10">
        <v>0</v>
      </c>
      <c r="N436" s="10">
        <v>0</v>
      </c>
      <c r="O436" s="10">
        <v>0</v>
      </c>
      <c r="P436" s="10">
        <v>20.5</v>
      </c>
      <c r="Q436" s="10">
        <v>18.5</v>
      </c>
      <c r="R436" s="10">
        <v>0</v>
      </c>
      <c r="S436" s="10">
        <v>7.5</v>
      </c>
      <c r="T436" s="10">
        <v>213.35</v>
      </c>
      <c r="U436" s="10">
        <v>0.25</v>
      </c>
      <c r="V436" s="10">
        <v>0.35</v>
      </c>
    </row>
    <row r="437" spans="1:22" ht="15.75" thickBot="1" x14ac:dyDescent="0.3">
      <c r="B437" s="30"/>
      <c r="C437" s="10">
        <v>6</v>
      </c>
      <c r="D437" s="11" t="s">
        <v>71</v>
      </c>
      <c r="E437" s="10">
        <v>250</v>
      </c>
      <c r="F437" s="10">
        <v>4.53</v>
      </c>
      <c r="G437" s="10">
        <v>10.3</v>
      </c>
      <c r="H437" s="10">
        <v>8.4499999999999993</v>
      </c>
      <c r="I437" s="10">
        <v>167.9</v>
      </c>
      <c r="J437" s="10">
        <v>8.5000000000000006E-2</v>
      </c>
      <c r="K437" s="10">
        <v>0.1</v>
      </c>
      <c r="L437" s="10">
        <v>10.6</v>
      </c>
      <c r="M437" s="10">
        <v>0</v>
      </c>
      <c r="N437" s="10">
        <v>0.03</v>
      </c>
      <c r="O437" s="10">
        <v>0.28000000000000003</v>
      </c>
      <c r="P437" s="10">
        <v>47.73</v>
      </c>
      <c r="Q437" s="10">
        <v>142.33000000000001</v>
      </c>
      <c r="R437" s="10">
        <v>0.20300000000000001</v>
      </c>
      <c r="S437" s="10">
        <v>37</v>
      </c>
      <c r="T437" s="10">
        <v>341.4</v>
      </c>
      <c r="U437" s="10">
        <v>3.05</v>
      </c>
      <c r="V437" s="10">
        <v>5.15</v>
      </c>
    </row>
    <row r="438" spans="1:22" ht="34.5" thickBot="1" x14ac:dyDescent="0.3">
      <c r="B438" s="30"/>
      <c r="C438" s="10">
        <v>35</v>
      </c>
      <c r="D438" s="11" t="s">
        <v>36</v>
      </c>
      <c r="E438" s="10">
        <v>150</v>
      </c>
      <c r="F438" s="10">
        <v>3.19</v>
      </c>
      <c r="G438" s="10">
        <v>7.4</v>
      </c>
      <c r="H438" s="10">
        <v>21.4</v>
      </c>
      <c r="I438" s="10">
        <v>165.46</v>
      </c>
      <c r="J438" s="10">
        <v>0.08</v>
      </c>
      <c r="K438" s="10">
        <v>0.19</v>
      </c>
      <c r="L438" s="10">
        <v>27.15</v>
      </c>
      <c r="M438" s="10">
        <v>0.3</v>
      </c>
      <c r="N438" s="10">
        <v>0.03</v>
      </c>
      <c r="O438" s="10">
        <v>0.19</v>
      </c>
      <c r="P438" s="10">
        <v>13.35</v>
      </c>
      <c r="Q438" s="10">
        <v>73.63</v>
      </c>
      <c r="R438" s="10">
        <v>1.2</v>
      </c>
      <c r="S438" s="10">
        <v>28.58</v>
      </c>
      <c r="T438" s="10">
        <v>426</v>
      </c>
      <c r="U438" s="10">
        <v>0</v>
      </c>
      <c r="V438" s="10">
        <v>1.133</v>
      </c>
    </row>
    <row r="439" spans="1:22" ht="23.25" thickBot="1" x14ac:dyDescent="0.3">
      <c r="B439" s="30"/>
      <c r="C439" s="10">
        <v>30</v>
      </c>
      <c r="D439" s="11" t="s">
        <v>37</v>
      </c>
      <c r="E439" s="10">
        <v>100</v>
      </c>
      <c r="F439" s="10">
        <v>12.63</v>
      </c>
      <c r="G439" s="10">
        <v>10.4</v>
      </c>
      <c r="H439" s="10">
        <v>6.37</v>
      </c>
      <c r="I439" s="10">
        <v>169.37</v>
      </c>
      <c r="J439" s="10">
        <v>0.115</v>
      </c>
      <c r="K439" s="10">
        <v>0.05</v>
      </c>
      <c r="L439" s="10">
        <v>1.44</v>
      </c>
      <c r="M439" s="10">
        <v>0.373</v>
      </c>
      <c r="N439" s="10">
        <v>0.02</v>
      </c>
      <c r="O439" s="10">
        <v>0.05</v>
      </c>
      <c r="P439" s="10">
        <v>8.43</v>
      </c>
      <c r="Q439" s="10">
        <v>124.97</v>
      </c>
      <c r="R439" s="10">
        <v>5.6859999999999999</v>
      </c>
      <c r="S439" s="10">
        <v>22.4</v>
      </c>
      <c r="T439" s="10">
        <v>110</v>
      </c>
      <c r="U439" s="10">
        <v>3.83</v>
      </c>
      <c r="V439" s="10">
        <v>0.86</v>
      </c>
    </row>
    <row r="440" spans="1:22" ht="23.25" thickBot="1" x14ac:dyDescent="0.3">
      <c r="B440" s="30"/>
      <c r="C440" s="10">
        <v>40</v>
      </c>
      <c r="D440" s="11" t="s">
        <v>72</v>
      </c>
      <c r="E440" s="10">
        <v>200</v>
      </c>
      <c r="F440" s="10">
        <v>0.16</v>
      </c>
      <c r="G440" s="10">
        <v>0.12</v>
      </c>
      <c r="H440" s="10">
        <v>16</v>
      </c>
      <c r="I440" s="10">
        <v>46.72</v>
      </c>
      <c r="J440" s="10">
        <v>1.4E-2</v>
      </c>
      <c r="K440" s="10">
        <v>0</v>
      </c>
      <c r="L440" s="10">
        <v>2</v>
      </c>
      <c r="M440" s="10">
        <v>0</v>
      </c>
      <c r="N440" s="10">
        <v>0</v>
      </c>
      <c r="O440" s="10">
        <v>0.16</v>
      </c>
      <c r="P440" s="10">
        <v>15.92</v>
      </c>
      <c r="Q440" s="10">
        <v>6.4</v>
      </c>
      <c r="R440" s="10">
        <v>2.8000000000000001E-2</v>
      </c>
      <c r="S440" s="10">
        <v>6.6</v>
      </c>
      <c r="T440" s="10">
        <v>125.76</v>
      </c>
      <c r="U440" s="10">
        <v>0</v>
      </c>
      <c r="V440" s="10">
        <v>0.94</v>
      </c>
    </row>
    <row r="441" spans="1:22" ht="23.25" thickBot="1" x14ac:dyDescent="0.3">
      <c r="B441" s="30"/>
      <c r="C441" s="10">
        <v>8</v>
      </c>
      <c r="D441" s="11" t="s">
        <v>31</v>
      </c>
      <c r="E441" s="10">
        <v>50</v>
      </c>
      <c r="F441" s="10">
        <v>3.07</v>
      </c>
      <c r="G441" s="10">
        <v>1.07</v>
      </c>
      <c r="H441" s="10">
        <v>20.9</v>
      </c>
      <c r="I441" s="10">
        <v>107.2</v>
      </c>
      <c r="J441" s="10">
        <v>0.121</v>
      </c>
      <c r="K441" s="10">
        <v>0.13</v>
      </c>
      <c r="L441" s="10">
        <v>0</v>
      </c>
      <c r="M441" s="10">
        <v>0</v>
      </c>
      <c r="N441" s="10">
        <v>0</v>
      </c>
      <c r="O441" s="10">
        <v>0.34</v>
      </c>
      <c r="P441" s="10">
        <v>0.01</v>
      </c>
      <c r="Q441" s="10">
        <v>35.1</v>
      </c>
      <c r="R441" s="10">
        <v>11</v>
      </c>
      <c r="S441" s="10">
        <v>14.1</v>
      </c>
      <c r="T441" s="10">
        <v>63</v>
      </c>
      <c r="U441" s="10">
        <v>0</v>
      </c>
      <c r="V441" s="10">
        <v>1.05</v>
      </c>
    </row>
    <row r="442" spans="1:22" ht="15.75" thickBot="1" x14ac:dyDescent="0.3">
      <c r="B442" s="30"/>
      <c r="C442" s="10"/>
      <c r="D442" s="13" t="s">
        <v>32</v>
      </c>
      <c r="E442" s="12">
        <f>E436+E437+E438+E439+E440+E441</f>
        <v>800</v>
      </c>
      <c r="F442" s="12">
        <f t="shared" ref="F442:V442" si="89">F441+F440+F439+F438+F437+F436</f>
        <v>24.53</v>
      </c>
      <c r="G442" s="12">
        <f t="shared" si="89"/>
        <v>33.74</v>
      </c>
      <c r="H442" s="12">
        <f t="shared" si="89"/>
        <v>73.969999999999985</v>
      </c>
      <c r="I442" s="12">
        <f t="shared" si="89"/>
        <v>716.15</v>
      </c>
      <c r="J442" s="12">
        <f t="shared" si="89"/>
        <v>0.44000000000000006</v>
      </c>
      <c r="K442" s="12">
        <f t="shared" si="89"/>
        <v>0.48</v>
      </c>
      <c r="L442" s="12">
        <f t="shared" si="89"/>
        <v>44.69</v>
      </c>
      <c r="M442" s="12">
        <f t="shared" si="89"/>
        <v>0.67300000000000004</v>
      </c>
      <c r="N442" s="12">
        <f t="shared" si="89"/>
        <v>0.08</v>
      </c>
      <c r="O442" s="12">
        <f t="shared" si="89"/>
        <v>1.02</v>
      </c>
      <c r="P442" s="12">
        <f t="shared" si="89"/>
        <v>105.94</v>
      </c>
      <c r="Q442" s="12">
        <f t="shared" si="89"/>
        <v>400.93</v>
      </c>
      <c r="R442" s="12">
        <f t="shared" si="89"/>
        <v>18.116999999999997</v>
      </c>
      <c r="S442" s="12">
        <f t="shared" si="89"/>
        <v>116.17999999999999</v>
      </c>
      <c r="T442" s="12">
        <f t="shared" si="89"/>
        <v>1279.5099999999998</v>
      </c>
      <c r="U442" s="12">
        <f t="shared" si="89"/>
        <v>7.13</v>
      </c>
      <c r="V442" s="12">
        <f t="shared" si="89"/>
        <v>9.4830000000000005</v>
      </c>
    </row>
    <row r="443" spans="1:22" ht="15.75" thickBot="1" x14ac:dyDescent="0.3">
      <c r="C443" s="12"/>
      <c r="D443" s="13" t="s">
        <v>39</v>
      </c>
      <c r="E443" s="12">
        <f>E435+E442</f>
        <v>1350</v>
      </c>
      <c r="F443" s="12">
        <f t="shared" ref="F443:V443" si="90">F442+F435</f>
        <v>68.105000000000004</v>
      </c>
      <c r="G443" s="12">
        <f t="shared" si="90"/>
        <v>70.360000000000014</v>
      </c>
      <c r="H443" s="12">
        <f t="shared" si="90"/>
        <v>189.73</v>
      </c>
      <c r="I443" s="12">
        <f t="shared" si="90"/>
        <v>1629.15</v>
      </c>
      <c r="J443" s="12">
        <f t="shared" si="90"/>
        <v>0.82400000000000007</v>
      </c>
      <c r="K443" s="12">
        <f t="shared" si="90"/>
        <v>0.88</v>
      </c>
      <c r="L443" s="12">
        <f t="shared" si="90"/>
        <v>65.81</v>
      </c>
      <c r="M443" s="12">
        <f t="shared" si="90"/>
        <v>0.67300000000000004</v>
      </c>
      <c r="N443" s="12">
        <f t="shared" si="90"/>
        <v>33.355000000000004</v>
      </c>
      <c r="O443" s="12">
        <f t="shared" si="90"/>
        <v>1.095</v>
      </c>
      <c r="P443" s="12">
        <f t="shared" si="90"/>
        <v>776.99</v>
      </c>
      <c r="Q443" s="12">
        <f t="shared" si="90"/>
        <v>667.40499999999997</v>
      </c>
      <c r="R443" s="12">
        <f t="shared" si="90"/>
        <v>19.753999999999998</v>
      </c>
      <c r="S443" s="12">
        <f t="shared" si="90"/>
        <v>172.07999999999998</v>
      </c>
      <c r="T443" s="12">
        <f t="shared" si="90"/>
        <v>1436.0099999999998</v>
      </c>
      <c r="U443" s="12">
        <f t="shared" si="90"/>
        <v>8.08</v>
      </c>
      <c r="V443" s="12">
        <f t="shared" si="90"/>
        <v>11.863</v>
      </c>
    </row>
    <row r="444" spans="1:22" ht="15.75" thickBot="1" x14ac:dyDescent="0.3"/>
    <row r="445" spans="1:22" ht="15.75" thickBot="1" x14ac:dyDescent="0.3">
      <c r="A445" s="33" t="s">
        <v>3</v>
      </c>
      <c r="B445" s="34"/>
      <c r="C445" s="37" t="s">
        <v>4</v>
      </c>
      <c r="D445" s="37" t="s">
        <v>5</v>
      </c>
      <c r="E445" s="7" t="s">
        <v>6</v>
      </c>
      <c r="F445" s="26" t="s">
        <v>7</v>
      </c>
      <c r="G445" s="27"/>
      <c r="H445" s="28"/>
      <c r="I445" s="39" t="s">
        <v>8</v>
      </c>
      <c r="J445" s="8"/>
      <c r="K445" s="41" t="s">
        <v>9</v>
      </c>
      <c r="L445" s="42"/>
      <c r="M445" s="42"/>
      <c r="N445" s="42"/>
      <c r="O445" s="43"/>
      <c r="P445" s="26" t="s">
        <v>10</v>
      </c>
      <c r="Q445" s="27"/>
      <c r="R445" s="27"/>
      <c r="S445" s="27"/>
      <c r="T445" s="27"/>
      <c r="U445" s="27"/>
      <c r="V445" s="28"/>
    </row>
    <row r="446" spans="1:22" ht="15.75" thickBot="1" x14ac:dyDescent="0.3">
      <c r="A446" s="35"/>
      <c r="B446" s="36"/>
      <c r="C446" s="38"/>
      <c r="D446" s="38"/>
      <c r="E446" s="9"/>
      <c r="F446" s="9" t="s">
        <v>11</v>
      </c>
      <c r="G446" s="9" t="s">
        <v>12</v>
      </c>
      <c r="H446" s="9" t="s">
        <v>13</v>
      </c>
      <c r="I446" s="40"/>
      <c r="J446" s="9" t="s">
        <v>14</v>
      </c>
      <c r="K446" s="9" t="s">
        <v>15</v>
      </c>
      <c r="L446" s="9" t="s">
        <v>16</v>
      </c>
      <c r="M446" s="9" t="s">
        <v>17</v>
      </c>
      <c r="N446" s="9" t="s">
        <v>18</v>
      </c>
      <c r="O446" s="9" t="s">
        <v>19</v>
      </c>
      <c r="P446" s="9" t="s">
        <v>20</v>
      </c>
      <c r="Q446" s="9" t="s">
        <v>21</v>
      </c>
      <c r="R446" s="9" t="s">
        <v>22</v>
      </c>
      <c r="S446" s="9" t="s">
        <v>23</v>
      </c>
      <c r="T446" s="9" t="s">
        <v>24</v>
      </c>
      <c r="U446" s="9" t="s">
        <v>25</v>
      </c>
      <c r="V446" s="9" t="s">
        <v>26</v>
      </c>
    </row>
    <row r="447" spans="1:22" ht="23.25" thickBot="1" x14ac:dyDescent="0.3">
      <c r="A447" s="29" t="s">
        <v>73</v>
      </c>
      <c r="B447" s="29" t="s">
        <v>28</v>
      </c>
      <c r="C447" s="10">
        <v>14</v>
      </c>
      <c r="D447" s="11" t="s">
        <v>74</v>
      </c>
      <c r="E447" s="10">
        <v>230</v>
      </c>
      <c r="F447" s="10">
        <v>11.27</v>
      </c>
      <c r="G447" s="10">
        <v>13.5</v>
      </c>
      <c r="H447" s="10">
        <v>37.69</v>
      </c>
      <c r="I447" s="10">
        <v>318.25</v>
      </c>
      <c r="J447" s="10">
        <v>0.05</v>
      </c>
      <c r="K447" s="10">
        <v>0.39100000000000001</v>
      </c>
      <c r="L447" s="10">
        <v>17.940000000000001</v>
      </c>
      <c r="M447" s="10">
        <v>0</v>
      </c>
      <c r="N447" s="10">
        <v>2.3E-2</v>
      </c>
      <c r="O447" s="10">
        <v>6.9000000000000006E-2</v>
      </c>
      <c r="P447" s="10">
        <v>2.56</v>
      </c>
      <c r="Q447" s="10">
        <v>158.77000000000001</v>
      </c>
      <c r="R447" s="10">
        <v>0</v>
      </c>
      <c r="S447" s="10">
        <v>61.98</v>
      </c>
      <c r="T447" s="10">
        <v>858</v>
      </c>
      <c r="U447" s="10">
        <v>0</v>
      </c>
      <c r="V447" s="10">
        <v>1.748</v>
      </c>
    </row>
    <row r="448" spans="1:22" ht="23.25" thickBot="1" x14ac:dyDescent="0.3">
      <c r="A448" s="30"/>
      <c r="B448" s="30"/>
      <c r="C448" s="10">
        <v>45</v>
      </c>
      <c r="D448" s="11" t="s">
        <v>69</v>
      </c>
      <c r="E448" s="10">
        <v>200</v>
      </c>
      <c r="F448" s="10">
        <v>0</v>
      </c>
      <c r="G448" s="10">
        <v>0</v>
      </c>
      <c r="H448" s="10">
        <v>9.98</v>
      </c>
      <c r="I448" s="10">
        <v>39.9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0.02</v>
      </c>
    </row>
    <row r="449" spans="1:22" ht="23.25" thickBot="1" x14ac:dyDescent="0.3">
      <c r="A449" s="30"/>
      <c r="B449" s="30"/>
      <c r="C449" s="10">
        <v>60</v>
      </c>
      <c r="D449" s="11" t="s">
        <v>75</v>
      </c>
      <c r="E449" s="10">
        <v>75</v>
      </c>
      <c r="F449" s="10">
        <v>10.1</v>
      </c>
      <c r="G449" s="10">
        <v>10.69</v>
      </c>
      <c r="H449" s="10">
        <v>4.47</v>
      </c>
      <c r="I449" s="10">
        <v>153.59</v>
      </c>
      <c r="J449" s="10">
        <v>0.25</v>
      </c>
      <c r="K449" s="10">
        <v>0.06</v>
      </c>
      <c r="L449" s="10">
        <v>0</v>
      </c>
      <c r="M449" s="10">
        <v>1.35</v>
      </c>
      <c r="N449" s="10">
        <v>0.18</v>
      </c>
      <c r="O449" s="10">
        <v>1.6</v>
      </c>
      <c r="P449" s="10">
        <v>40.159999999999997</v>
      </c>
      <c r="Q449" s="10">
        <v>139.6</v>
      </c>
      <c r="R449" s="10">
        <v>0</v>
      </c>
      <c r="S449" s="10">
        <v>10.47</v>
      </c>
      <c r="T449" s="10">
        <v>0</v>
      </c>
      <c r="U449" s="10">
        <v>0</v>
      </c>
      <c r="V449" s="10">
        <v>1.66</v>
      </c>
    </row>
    <row r="450" spans="1:22" ht="15.75" thickBot="1" x14ac:dyDescent="0.3">
      <c r="A450" s="30"/>
      <c r="B450" s="3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thickBot="1" x14ac:dyDescent="0.3">
      <c r="A451" s="30"/>
      <c r="B451" s="31"/>
      <c r="C451" s="12"/>
      <c r="D451" s="13" t="s">
        <v>32</v>
      </c>
      <c r="E451" s="12">
        <f>E450+E449+E448+E447</f>
        <v>505</v>
      </c>
      <c r="F451" s="12">
        <f>F447+F448+F449+F450</f>
        <v>21.369999999999997</v>
      </c>
      <c r="G451" s="12">
        <f t="shared" ref="G451:O451" si="91">G450+G449+G448+G447</f>
        <v>24.189999999999998</v>
      </c>
      <c r="H451" s="12">
        <f t="shared" si="91"/>
        <v>52.14</v>
      </c>
      <c r="I451" s="12">
        <f t="shared" si="91"/>
        <v>511.74</v>
      </c>
      <c r="J451" s="12">
        <f t="shared" si="91"/>
        <v>0.3</v>
      </c>
      <c r="K451" s="12">
        <f t="shared" si="91"/>
        <v>0.45100000000000001</v>
      </c>
      <c r="L451" s="12">
        <f t="shared" si="91"/>
        <v>17.940000000000001</v>
      </c>
      <c r="M451" s="12">
        <f t="shared" si="91"/>
        <v>1.35</v>
      </c>
      <c r="N451" s="12">
        <f t="shared" si="91"/>
        <v>0.20299999999999999</v>
      </c>
      <c r="O451" s="12">
        <f t="shared" si="91"/>
        <v>1.669</v>
      </c>
      <c r="P451" s="12">
        <f>+P450+P449+P448+P447</f>
        <v>42.72</v>
      </c>
      <c r="Q451" s="12">
        <f>Q450+Q449+Q448+Q447</f>
        <v>298.37</v>
      </c>
      <c r="R451" s="12">
        <f>R450+R449+R448+R447</f>
        <v>0</v>
      </c>
      <c r="S451" s="12">
        <f>S450+S449+S448+S447</f>
        <v>72.45</v>
      </c>
      <c r="T451" s="12">
        <f>T450+T449+T448++++T447</f>
        <v>858</v>
      </c>
      <c r="U451" s="12">
        <f>U450+U449+U448+U447</f>
        <v>0</v>
      </c>
      <c r="V451" s="12">
        <f>V450+V449+V448+V447</f>
        <v>3.4279999999999999</v>
      </c>
    </row>
    <row r="452" spans="1:22" ht="23.25" thickBot="1" x14ac:dyDescent="0.3">
      <c r="A452" s="30"/>
      <c r="B452" s="29" t="s">
        <v>33</v>
      </c>
      <c r="C452" s="10">
        <v>4</v>
      </c>
      <c r="D452" s="11" t="s">
        <v>97</v>
      </c>
      <c r="E452" s="10">
        <v>50</v>
      </c>
      <c r="F452" s="10">
        <v>0.4</v>
      </c>
      <c r="G452" s="10">
        <v>0.05</v>
      </c>
      <c r="H452" s="10">
        <v>1.3</v>
      </c>
      <c r="I452" s="10">
        <v>7</v>
      </c>
      <c r="J452" s="10">
        <v>0.02</v>
      </c>
      <c r="K452" s="10">
        <v>1.4999999999999999E-2</v>
      </c>
      <c r="L452" s="10">
        <v>2.5</v>
      </c>
      <c r="M452" s="10">
        <v>0</v>
      </c>
      <c r="N452" s="10">
        <v>0</v>
      </c>
      <c r="O452" s="10">
        <v>0.05</v>
      </c>
      <c r="P452" s="10">
        <v>11.5</v>
      </c>
      <c r="Q452" s="10">
        <v>21</v>
      </c>
      <c r="R452" s="10">
        <v>0.15</v>
      </c>
      <c r="S452" s="10">
        <v>7</v>
      </c>
      <c r="T452" s="10">
        <v>70.5</v>
      </c>
      <c r="U452" s="10">
        <v>1.5</v>
      </c>
      <c r="V452" s="10">
        <v>0.3</v>
      </c>
    </row>
    <row r="453" spans="1:22" ht="23.25" thickBot="1" x14ac:dyDescent="0.3">
      <c r="A453" s="30"/>
      <c r="B453" s="30"/>
      <c r="C453" s="10">
        <v>12</v>
      </c>
      <c r="D453" s="11" t="s">
        <v>76</v>
      </c>
      <c r="E453" s="10">
        <v>200</v>
      </c>
      <c r="F453" s="10">
        <v>5.37</v>
      </c>
      <c r="G453" s="10">
        <v>3.68</v>
      </c>
      <c r="H453" s="10">
        <v>7.04</v>
      </c>
      <c r="I453" s="10">
        <v>117.68</v>
      </c>
      <c r="J453" s="10">
        <v>0.08</v>
      </c>
      <c r="K453" s="10">
        <v>0.08</v>
      </c>
      <c r="L453" s="10">
        <v>9.7200000000000006</v>
      </c>
      <c r="M453" s="10">
        <v>0</v>
      </c>
      <c r="N453" s="10">
        <v>2.4E-2</v>
      </c>
      <c r="O453" s="10">
        <v>0.376</v>
      </c>
      <c r="P453" s="10">
        <v>39.6</v>
      </c>
      <c r="Q453" s="10">
        <v>139.416</v>
      </c>
      <c r="R453" s="10">
        <v>0</v>
      </c>
      <c r="S453" s="10">
        <v>30.16</v>
      </c>
      <c r="T453" s="10">
        <v>424</v>
      </c>
      <c r="U453" s="10">
        <v>17.600000000000001</v>
      </c>
      <c r="V453" s="10">
        <v>0.93600000000000005</v>
      </c>
    </row>
    <row r="454" spans="1:22" ht="34.5" thickBot="1" x14ac:dyDescent="0.3">
      <c r="A454" s="30"/>
      <c r="B454" s="30"/>
      <c r="C454" s="10">
        <v>74</v>
      </c>
      <c r="D454" s="11" t="s">
        <v>77</v>
      </c>
      <c r="E454" s="10">
        <v>150</v>
      </c>
      <c r="F454" s="10">
        <v>3</v>
      </c>
      <c r="G454" s="10">
        <v>4.2699999999999996</v>
      </c>
      <c r="H454" s="10">
        <v>14.6</v>
      </c>
      <c r="I454" s="10">
        <v>175.4</v>
      </c>
      <c r="J454" s="10">
        <v>0.45</v>
      </c>
      <c r="K454" s="10">
        <v>0.05</v>
      </c>
      <c r="L454" s="10">
        <v>0</v>
      </c>
      <c r="M454" s="10">
        <v>0</v>
      </c>
      <c r="N454" s="10">
        <v>0</v>
      </c>
      <c r="O454" s="10">
        <v>0</v>
      </c>
      <c r="P454" s="10">
        <v>20.76</v>
      </c>
      <c r="Q454" s="10">
        <v>0</v>
      </c>
      <c r="R454" s="10">
        <v>12.6</v>
      </c>
      <c r="S454" s="10">
        <v>0</v>
      </c>
      <c r="T454" s="10">
        <v>480</v>
      </c>
      <c r="U454" s="10">
        <v>0</v>
      </c>
      <c r="V454" s="10">
        <v>2</v>
      </c>
    </row>
    <row r="455" spans="1:22" ht="23.25" thickBot="1" x14ac:dyDescent="0.3">
      <c r="A455" s="30"/>
      <c r="B455" s="30"/>
      <c r="C455" s="10">
        <v>18</v>
      </c>
      <c r="D455" s="11" t="s">
        <v>78</v>
      </c>
      <c r="E455" s="10">
        <v>40</v>
      </c>
      <c r="F455" s="10">
        <v>5.08</v>
      </c>
      <c r="G455" s="10">
        <v>4.5999999999999996</v>
      </c>
      <c r="H455" s="10">
        <v>0.28000000000000003</v>
      </c>
      <c r="I455" s="10">
        <v>62.8</v>
      </c>
      <c r="J455" s="10">
        <v>0.17599999999999999</v>
      </c>
      <c r="K455" s="10">
        <v>2.8000000000000001E-2</v>
      </c>
      <c r="L455" s="10">
        <v>0</v>
      </c>
      <c r="M455" s="10">
        <v>0</v>
      </c>
      <c r="N455" s="10">
        <v>1</v>
      </c>
      <c r="O455" s="10">
        <v>0</v>
      </c>
      <c r="P455" s="10">
        <v>22</v>
      </c>
      <c r="Q455" s="10">
        <v>76.8</v>
      </c>
      <c r="R455" s="10">
        <v>12.8</v>
      </c>
      <c r="S455" s="10">
        <v>4.82</v>
      </c>
      <c r="T455" s="10">
        <v>56.56</v>
      </c>
      <c r="U455" s="10">
        <v>8.08</v>
      </c>
      <c r="V455" s="10">
        <v>1</v>
      </c>
    </row>
    <row r="456" spans="1:22" ht="23.25" thickBot="1" x14ac:dyDescent="0.3">
      <c r="A456" s="30"/>
      <c r="B456" s="30"/>
      <c r="C456" s="10">
        <v>309</v>
      </c>
      <c r="D456" s="11" t="s">
        <v>79</v>
      </c>
      <c r="E456" s="10">
        <v>100</v>
      </c>
      <c r="F456" s="10">
        <v>17.66</v>
      </c>
      <c r="G456" s="10">
        <v>16.11</v>
      </c>
      <c r="H456" s="10">
        <v>14.9</v>
      </c>
      <c r="I456" s="10">
        <v>275.23</v>
      </c>
      <c r="J456" s="10">
        <v>8.4000000000000005E-2</v>
      </c>
      <c r="K456" s="10">
        <v>0.08</v>
      </c>
      <c r="L456" s="10">
        <v>1.39</v>
      </c>
      <c r="M456" s="10">
        <v>0.13700000000000001</v>
      </c>
      <c r="N456" s="10">
        <v>0</v>
      </c>
      <c r="O456" s="10">
        <v>0</v>
      </c>
      <c r="P456" s="10">
        <v>46.78</v>
      </c>
      <c r="Q456" s="10">
        <v>0</v>
      </c>
      <c r="R456" s="10">
        <v>1.982</v>
      </c>
      <c r="S456" s="10">
        <v>19.25</v>
      </c>
      <c r="T456" s="10">
        <v>214</v>
      </c>
      <c r="U456" s="10">
        <v>5.17</v>
      </c>
      <c r="V456" s="10">
        <v>1.44</v>
      </c>
    </row>
    <row r="457" spans="1:22" ht="34.5" thickBot="1" x14ac:dyDescent="0.3">
      <c r="A457" s="30"/>
      <c r="B457" s="30"/>
      <c r="C457" s="10">
        <v>57</v>
      </c>
      <c r="D457" s="11" t="s">
        <v>80</v>
      </c>
      <c r="E457" s="10">
        <v>200</v>
      </c>
      <c r="F457" s="10">
        <v>0.18</v>
      </c>
      <c r="G457" s="10">
        <v>0.02</v>
      </c>
      <c r="H457" s="10">
        <v>24.47</v>
      </c>
      <c r="I457" s="10">
        <v>94.58</v>
      </c>
      <c r="J457" s="10">
        <v>0.26</v>
      </c>
      <c r="K457" s="10">
        <v>0.26</v>
      </c>
      <c r="L457" s="10">
        <v>25.5</v>
      </c>
      <c r="M457" s="10">
        <v>0</v>
      </c>
      <c r="N457" s="10">
        <v>0.1</v>
      </c>
      <c r="O457" s="10">
        <v>2.04</v>
      </c>
      <c r="P457" s="10">
        <v>16.3</v>
      </c>
      <c r="Q457" s="10">
        <v>4.4000000000000004</v>
      </c>
      <c r="R457" s="10">
        <v>0</v>
      </c>
      <c r="S457" s="10">
        <v>4.0999999999999996</v>
      </c>
      <c r="T457" s="10">
        <v>45.18</v>
      </c>
      <c r="U457" s="10">
        <v>0</v>
      </c>
      <c r="V457" s="10">
        <v>0.18</v>
      </c>
    </row>
    <row r="458" spans="1:22" ht="23.25" thickBot="1" x14ac:dyDescent="0.3">
      <c r="A458" s="30"/>
      <c r="B458" s="30"/>
      <c r="C458" s="10">
        <v>8</v>
      </c>
      <c r="D458" s="11" t="s">
        <v>31</v>
      </c>
      <c r="E458" s="10">
        <v>50</v>
      </c>
      <c r="F458" s="10">
        <v>3.07</v>
      </c>
      <c r="G458" s="10">
        <v>1.07</v>
      </c>
      <c r="H458" s="10">
        <v>20.9</v>
      </c>
      <c r="I458" s="10">
        <v>107.2</v>
      </c>
      <c r="J458" s="10">
        <v>0.121</v>
      </c>
      <c r="K458" s="10">
        <v>0.13</v>
      </c>
      <c r="L458" s="10">
        <v>0</v>
      </c>
      <c r="M458" s="10">
        <v>0</v>
      </c>
      <c r="N458" s="10">
        <v>0</v>
      </c>
      <c r="O458" s="10">
        <v>0.34</v>
      </c>
      <c r="P458" s="10">
        <v>0.01</v>
      </c>
      <c r="Q458" s="10">
        <v>35.1</v>
      </c>
      <c r="R458" s="10">
        <v>11</v>
      </c>
      <c r="S458" s="10">
        <v>14.1</v>
      </c>
      <c r="T458" s="10">
        <v>63</v>
      </c>
      <c r="U458" s="10">
        <v>0</v>
      </c>
      <c r="V458" s="10">
        <v>1.05</v>
      </c>
    </row>
    <row r="459" spans="1:22" ht="15.75" thickBot="1" x14ac:dyDescent="0.3">
      <c r="A459" s="30"/>
      <c r="B459" s="30"/>
      <c r="C459" s="10"/>
      <c r="D459" s="13" t="s">
        <v>32</v>
      </c>
      <c r="E459" s="12">
        <f t="shared" ref="E459:V459" si="92">E458+E457+E456+E455+E454+E453+E452</f>
        <v>790</v>
      </c>
      <c r="F459" s="12">
        <f t="shared" si="92"/>
        <v>34.76</v>
      </c>
      <c r="G459" s="12">
        <f t="shared" si="92"/>
        <v>29.799999999999997</v>
      </c>
      <c r="H459" s="12">
        <f t="shared" si="92"/>
        <v>83.49</v>
      </c>
      <c r="I459" s="12">
        <f t="shared" si="92"/>
        <v>839.88999999999987</v>
      </c>
      <c r="J459" s="12">
        <f t="shared" si="92"/>
        <v>1.1910000000000001</v>
      </c>
      <c r="K459" s="12">
        <f t="shared" si="92"/>
        <v>0.64300000000000002</v>
      </c>
      <c r="L459" s="12">
        <f t="shared" si="92"/>
        <v>39.11</v>
      </c>
      <c r="M459" s="12">
        <f t="shared" si="92"/>
        <v>0.13700000000000001</v>
      </c>
      <c r="N459" s="12">
        <f t="shared" si="92"/>
        <v>1.1240000000000001</v>
      </c>
      <c r="O459" s="12">
        <f t="shared" si="92"/>
        <v>2.8059999999999996</v>
      </c>
      <c r="P459" s="12">
        <f t="shared" si="92"/>
        <v>156.95000000000002</v>
      </c>
      <c r="Q459" s="12">
        <f t="shared" si="92"/>
        <v>276.71600000000001</v>
      </c>
      <c r="R459" s="12">
        <f t="shared" si="92"/>
        <v>38.531999999999996</v>
      </c>
      <c r="S459" s="12">
        <f t="shared" si="92"/>
        <v>79.430000000000007</v>
      </c>
      <c r="T459" s="12">
        <f t="shared" si="92"/>
        <v>1353.24</v>
      </c>
      <c r="U459" s="12">
        <f t="shared" si="92"/>
        <v>32.35</v>
      </c>
      <c r="V459" s="12">
        <f t="shared" si="92"/>
        <v>6.9059999999999997</v>
      </c>
    </row>
    <row r="460" spans="1:22" ht="15.75" thickBot="1" x14ac:dyDescent="0.3">
      <c r="A460" s="30"/>
      <c r="B460" s="30"/>
      <c r="C460" s="10"/>
      <c r="D460" s="13" t="s">
        <v>39</v>
      </c>
      <c r="E460" s="12">
        <f t="shared" ref="E460:V460" si="93">E459+E451</f>
        <v>1295</v>
      </c>
      <c r="F460" s="12">
        <f t="shared" si="93"/>
        <v>56.129999999999995</v>
      </c>
      <c r="G460" s="12">
        <f t="shared" si="93"/>
        <v>53.989999999999995</v>
      </c>
      <c r="H460" s="12">
        <f t="shared" si="93"/>
        <v>135.63</v>
      </c>
      <c r="I460" s="12">
        <f t="shared" si="93"/>
        <v>1351.6299999999999</v>
      </c>
      <c r="J460" s="12">
        <f t="shared" si="93"/>
        <v>1.4910000000000001</v>
      </c>
      <c r="K460" s="12">
        <f t="shared" si="93"/>
        <v>1.0940000000000001</v>
      </c>
      <c r="L460" s="12">
        <f t="shared" si="93"/>
        <v>57.05</v>
      </c>
      <c r="M460" s="12">
        <f t="shared" si="93"/>
        <v>1.4870000000000001</v>
      </c>
      <c r="N460" s="12">
        <f t="shared" si="93"/>
        <v>1.3270000000000002</v>
      </c>
      <c r="O460" s="12">
        <f t="shared" si="93"/>
        <v>4.4749999999999996</v>
      </c>
      <c r="P460" s="12">
        <f t="shared" si="93"/>
        <v>199.67000000000002</v>
      </c>
      <c r="Q460" s="12">
        <f t="shared" si="93"/>
        <v>575.08600000000001</v>
      </c>
      <c r="R460" s="12">
        <f t="shared" si="93"/>
        <v>38.531999999999996</v>
      </c>
      <c r="S460" s="12">
        <f t="shared" si="93"/>
        <v>151.88</v>
      </c>
      <c r="T460" s="12">
        <f t="shared" si="93"/>
        <v>2211.2399999999998</v>
      </c>
      <c r="U460" s="12">
        <f t="shared" si="93"/>
        <v>32.35</v>
      </c>
      <c r="V460" s="12">
        <f t="shared" si="93"/>
        <v>10.334</v>
      </c>
    </row>
    <row r="461" spans="1:22" ht="23.25" thickBot="1" x14ac:dyDescent="0.3">
      <c r="A461" s="30"/>
      <c r="B461" s="32" t="s">
        <v>40</v>
      </c>
      <c r="C461" s="10">
        <v>14</v>
      </c>
      <c r="D461" s="11" t="s">
        <v>74</v>
      </c>
      <c r="E461" s="10">
        <v>275</v>
      </c>
      <c r="F461" s="10">
        <v>13.47</v>
      </c>
      <c r="G461" s="10">
        <v>16.14</v>
      </c>
      <c r="H461" s="10">
        <v>45.07</v>
      </c>
      <c r="I461" s="10">
        <v>380.51</v>
      </c>
      <c r="J461" s="10">
        <v>0.05</v>
      </c>
      <c r="K461" s="10">
        <v>0.46</v>
      </c>
      <c r="L461" s="10">
        <v>21.45</v>
      </c>
      <c r="M461" s="10">
        <v>0</v>
      </c>
      <c r="N461" s="10">
        <v>2.8000000000000001E-2</v>
      </c>
      <c r="O461" s="10">
        <v>0.08</v>
      </c>
      <c r="P461" s="10">
        <v>30.69</v>
      </c>
      <c r="Q461" s="10">
        <v>189.72</v>
      </c>
      <c r="R461" s="10">
        <v>0</v>
      </c>
      <c r="S461" s="10">
        <v>74.11</v>
      </c>
      <c r="T461" s="10">
        <v>858</v>
      </c>
      <c r="U461" s="10">
        <v>0</v>
      </c>
      <c r="V461" s="10">
        <v>2.09</v>
      </c>
    </row>
    <row r="462" spans="1:22" ht="23.25" thickBot="1" x14ac:dyDescent="0.3">
      <c r="A462" s="30"/>
      <c r="B462" s="30"/>
      <c r="C462" s="10">
        <v>45</v>
      </c>
      <c r="D462" s="11" t="s">
        <v>69</v>
      </c>
      <c r="E462" s="10">
        <v>200</v>
      </c>
      <c r="F462" s="10">
        <v>0</v>
      </c>
      <c r="G462" s="10">
        <v>0</v>
      </c>
      <c r="H462" s="10">
        <v>9.98</v>
      </c>
      <c r="I462" s="10">
        <v>39.9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0.02</v>
      </c>
    </row>
    <row r="463" spans="1:22" ht="23.25" thickBot="1" x14ac:dyDescent="0.3">
      <c r="A463" s="30"/>
      <c r="B463" s="30"/>
      <c r="C463" s="10">
        <v>60</v>
      </c>
      <c r="D463" s="11" t="s">
        <v>75</v>
      </c>
      <c r="E463" s="10">
        <v>75</v>
      </c>
      <c r="F463" s="10">
        <v>10.1</v>
      </c>
      <c r="G463" s="10">
        <v>10.69</v>
      </c>
      <c r="H463" s="10">
        <v>4.47</v>
      </c>
      <c r="I463" s="10">
        <v>153.59</v>
      </c>
      <c r="J463" s="10">
        <v>0.25</v>
      </c>
      <c r="K463" s="10">
        <v>0.06</v>
      </c>
      <c r="L463" s="10">
        <v>0</v>
      </c>
      <c r="M463" s="10">
        <v>1.35</v>
      </c>
      <c r="N463" s="10">
        <v>0.18</v>
      </c>
      <c r="O463" s="10">
        <v>1.6</v>
      </c>
      <c r="P463" s="10">
        <v>40.159999999999997</v>
      </c>
      <c r="Q463" s="10">
        <v>139.6</v>
      </c>
      <c r="R463" s="10">
        <v>0</v>
      </c>
      <c r="S463" s="10">
        <v>10.47</v>
      </c>
      <c r="T463" s="10">
        <v>0</v>
      </c>
      <c r="U463" s="10">
        <v>0</v>
      </c>
      <c r="V463" s="10">
        <v>1.66</v>
      </c>
    </row>
    <row r="464" spans="1:22" ht="15.75" thickBot="1" x14ac:dyDescent="0.3">
      <c r="A464" s="30"/>
      <c r="B464" s="3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thickBot="1" x14ac:dyDescent="0.3">
      <c r="A465" s="30"/>
      <c r="B465" s="30"/>
      <c r="C465" s="12"/>
      <c r="D465" s="13" t="s">
        <v>32</v>
      </c>
      <c r="E465" s="12">
        <f>E464+E463+E462+E461</f>
        <v>550</v>
      </c>
      <c r="F465" s="12">
        <f>F461+F462+F463+F464</f>
        <v>23.57</v>
      </c>
      <c r="G465" s="12">
        <f t="shared" ref="G465:O465" si="94">G464+G463+G462+G461</f>
        <v>26.83</v>
      </c>
      <c r="H465" s="12">
        <f t="shared" si="94"/>
        <v>59.519999999999996</v>
      </c>
      <c r="I465" s="12">
        <f t="shared" si="94"/>
        <v>574</v>
      </c>
      <c r="J465" s="12">
        <f t="shared" si="94"/>
        <v>0.3</v>
      </c>
      <c r="K465" s="12">
        <f t="shared" si="94"/>
        <v>0.52</v>
      </c>
      <c r="L465" s="12">
        <f t="shared" si="94"/>
        <v>21.45</v>
      </c>
      <c r="M465" s="12">
        <f t="shared" si="94"/>
        <v>1.35</v>
      </c>
      <c r="N465" s="12">
        <f t="shared" si="94"/>
        <v>0.20799999999999999</v>
      </c>
      <c r="O465" s="12">
        <f t="shared" si="94"/>
        <v>1.6800000000000002</v>
      </c>
      <c r="P465" s="12">
        <f>+P464+P463+P462+P461</f>
        <v>70.849999999999994</v>
      </c>
      <c r="Q465" s="12">
        <f>Q464+Q463+Q462+Q461</f>
        <v>329.32</v>
      </c>
      <c r="R465" s="12">
        <f>R464+R463+R462+R461</f>
        <v>0</v>
      </c>
      <c r="S465" s="12">
        <f>S464+S463+S462+S461</f>
        <v>84.58</v>
      </c>
      <c r="T465" s="12">
        <f>T464+T463+T462++++T461</f>
        <v>858</v>
      </c>
      <c r="U465" s="12">
        <f>U464+U463+U462+U461</f>
        <v>0</v>
      </c>
      <c r="V465" s="12">
        <f>V464+V463+V462+V461</f>
        <v>3.7699999999999996</v>
      </c>
    </row>
    <row r="466" spans="1:22" ht="23.25" thickBot="1" x14ac:dyDescent="0.3">
      <c r="B466" s="29" t="s">
        <v>41</v>
      </c>
      <c r="C466" s="10">
        <v>4</v>
      </c>
      <c r="D466" s="11" t="s">
        <v>97</v>
      </c>
      <c r="E466" s="10">
        <v>50</v>
      </c>
      <c r="F466" s="10">
        <v>0.4</v>
      </c>
      <c r="G466" s="10">
        <v>0.05</v>
      </c>
      <c r="H466" s="10">
        <v>1.3</v>
      </c>
      <c r="I466" s="10">
        <v>7</v>
      </c>
      <c r="J466" s="10">
        <v>0.02</v>
      </c>
      <c r="K466" s="10">
        <v>1.4999999999999999E-2</v>
      </c>
      <c r="L466" s="10">
        <v>2.5</v>
      </c>
      <c r="M466" s="10">
        <v>0</v>
      </c>
      <c r="N466" s="10">
        <v>0</v>
      </c>
      <c r="O466" s="10">
        <v>0.05</v>
      </c>
      <c r="P466" s="10">
        <v>11.5</v>
      </c>
      <c r="Q466" s="10">
        <v>21</v>
      </c>
      <c r="R466" s="10">
        <v>0.15</v>
      </c>
      <c r="S466" s="10">
        <v>7</v>
      </c>
      <c r="T466" s="10">
        <v>70.5</v>
      </c>
      <c r="U466" s="10">
        <v>1.5</v>
      </c>
      <c r="V466" s="10">
        <v>0.3</v>
      </c>
    </row>
    <row r="467" spans="1:22" ht="23.25" thickBot="1" x14ac:dyDescent="0.3">
      <c r="B467" s="30"/>
      <c r="C467" s="10">
        <v>12</v>
      </c>
      <c r="D467" s="11" t="s">
        <v>76</v>
      </c>
      <c r="E467" s="10">
        <v>250</v>
      </c>
      <c r="F467" s="10">
        <v>6.72</v>
      </c>
      <c r="G467" s="10">
        <v>4.5999999999999996</v>
      </c>
      <c r="H467" s="10">
        <v>8.8000000000000007</v>
      </c>
      <c r="I467" s="10">
        <v>147.1</v>
      </c>
      <c r="J467" s="10">
        <v>0.08</v>
      </c>
      <c r="K467" s="10">
        <v>0.1</v>
      </c>
      <c r="L467" s="10">
        <v>12.1</v>
      </c>
      <c r="M467" s="10">
        <v>0</v>
      </c>
      <c r="N467" s="10">
        <v>0.03</v>
      </c>
      <c r="O467" s="10">
        <v>0.47</v>
      </c>
      <c r="P467" s="10">
        <v>49.5</v>
      </c>
      <c r="Q467" s="10">
        <v>174.27</v>
      </c>
      <c r="R467" s="10">
        <v>0</v>
      </c>
      <c r="S467" s="10">
        <v>37.75</v>
      </c>
      <c r="T467" s="10">
        <v>424</v>
      </c>
      <c r="U467" s="10">
        <v>17.600000000000001</v>
      </c>
      <c r="V467" s="10">
        <v>1.17</v>
      </c>
    </row>
    <row r="468" spans="1:22" ht="34.5" thickBot="1" x14ac:dyDescent="0.3">
      <c r="B468" s="30"/>
      <c r="C468" s="10">
        <v>74</v>
      </c>
      <c r="D468" s="11" t="s">
        <v>77</v>
      </c>
      <c r="E468" s="10">
        <v>150</v>
      </c>
      <c r="F468" s="10">
        <v>3</v>
      </c>
      <c r="G468" s="10">
        <v>4.2699999999999996</v>
      </c>
      <c r="H468" s="10">
        <v>14.6</v>
      </c>
      <c r="I468" s="10">
        <v>175.4</v>
      </c>
      <c r="J468" s="10">
        <v>0.45</v>
      </c>
      <c r="K468" s="10">
        <v>0.05</v>
      </c>
      <c r="L468" s="10">
        <v>0</v>
      </c>
      <c r="M468" s="10">
        <v>0</v>
      </c>
      <c r="N468" s="10">
        <v>0</v>
      </c>
      <c r="O468" s="10">
        <v>0</v>
      </c>
      <c r="P468" s="10">
        <v>20.76</v>
      </c>
      <c r="Q468" s="10">
        <v>0</v>
      </c>
      <c r="R468" s="10">
        <v>12.6</v>
      </c>
      <c r="S468" s="10">
        <v>0</v>
      </c>
      <c r="T468" s="10">
        <v>480</v>
      </c>
      <c r="U468" s="10">
        <v>0</v>
      </c>
      <c r="V468" s="10">
        <v>2</v>
      </c>
    </row>
    <row r="469" spans="1:22" ht="23.25" thickBot="1" x14ac:dyDescent="0.3">
      <c r="B469" s="30"/>
      <c r="C469" s="10">
        <v>18</v>
      </c>
      <c r="D469" s="11" t="s">
        <v>78</v>
      </c>
      <c r="E469" s="10">
        <v>40</v>
      </c>
      <c r="F469" s="10">
        <v>5.08</v>
      </c>
      <c r="G469" s="10">
        <v>4.5999999999999996</v>
      </c>
      <c r="H469" s="10">
        <v>0.28000000000000003</v>
      </c>
      <c r="I469" s="10">
        <v>62.8</v>
      </c>
      <c r="J469" s="10">
        <v>0.17599999999999999</v>
      </c>
      <c r="K469" s="10">
        <v>2.8000000000000001E-2</v>
      </c>
      <c r="L469" s="10">
        <v>0</v>
      </c>
      <c r="M469" s="10">
        <v>0</v>
      </c>
      <c r="N469" s="10">
        <v>1</v>
      </c>
      <c r="O469" s="10">
        <v>0</v>
      </c>
      <c r="P469" s="10">
        <v>22</v>
      </c>
      <c r="Q469" s="10">
        <v>76.8</v>
      </c>
      <c r="R469" s="10">
        <v>12.8</v>
      </c>
      <c r="S469" s="10">
        <v>4.82</v>
      </c>
      <c r="T469" s="10">
        <v>56.56</v>
      </c>
      <c r="U469" s="10">
        <v>8.08</v>
      </c>
      <c r="V469" s="10">
        <v>1</v>
      </c>
    </row>
    <row r="470" spans="1:22" ht="23.25" thickBot="1" x14ac:dyDescent="0.3">
      <c r="B470" s="30"/>
      <c r="C470" s="10">
        <v>309</v>
      </c>
      <c r="D470" s="11" t="s">
        <v>79</v>
      </c>
      <c r="E470" s="10">
        <v>100</v>
      </c>
      <c r="F470" s="10">
        <v>17.66</v>
      </c>
      <c r="G470" s="10">
        <v>16.11</v>
      </c>
      <c r="H470" s="10">
        <v>14.9</v>
      </c>
      <c r="I470" s="10">
        <v>275.23</v>
      </c>
      <c r="J470" s="10">
        <v>8.4000000000000005E-2</v>
      </c>
      <c r="K470" s="10">
        <v>0.08</v>
      </c>
      <c r="L470" s="10">
        <v>1.39</v>
      </c>
      <c r="M470" s="10">
        <v>0.13700000000000001</v>
      </c>
      <c r="N470" s="10">
        <v>0</v>
      </c>
      <c r="O470" s="10">
        <v>0</v>
      </c>
      <c r="P470" s="10">
        <v>46.78</v>
      </c>
      <c r="Q470" s="10">
        <v>0</v>
      </c>
      <c r="R470" s="10">
        <v>1.982</v>
      </c>
      <c r="S470" s="10">
        <v>19.25</v>
      </c>
      <c r="T470" s="10">
        <v>214</v>
      </c>
      <c r="U470" s="10">
        <v>5.17</v>
      </c>
      <c r="V470" s="10">
        <v>1.44</v>
      </c>
    </row>
    <row r="471" spans="1:22" ht="34.5" thickBot="1" x14ac:dyDescent="0.3">
      <c r="B471" s="30"/>
      <c r="C471" s="10">
        <v>57</v>
      </c>
      <c r="D471" s="11" t="s">
        <v>80</v>
      </c>
      <c r="E471" s="10">
        <v>200</v>
      </c>
      <c r="F471" s="10">
        <v>0.18</v>
      </c>
      <c r="G471" s="10">
        <v>0.02</v>
      </c>
      <c r="H471" s="10">
        <v>24.47</v>
      </c>
      <c r="I471" s="10">
        <v>94.58</v>
      </c>
      <c r="J471" s="10">
        <v>0.26</v>
      </c>
      <c r="K471" s="10">
        <v>0.26</v>
      </c>
      <c r="L471" s="10">
        <v>25.5</v>
      </c>
      <c r="M471" s="10">
        <v>0</v>
      </c>
      <c r="N471" s="10">
        <v>0.1</v>
      </c>
      <c r="O471" s="10">
        <v>2.04</v>
      </c>
      <c r="P471" s="10">
        <v>16.3</v>
      </c>
      <c r="Q471" s="10">
        <v>4.4000000000000004</v>
      </c>
      <c r="R471" s="10">
        <v>0</v>
      </c>
      <c r="S471" s="10">
        <v>4.0999999999999996</v>
      </c>
      <c r="T471" s="10">
        <v>45.18</v>
      </c>
      <c r="U471" s="10">
        <v>0</v>
      </c>
      <c r="V471" s="10">
        <v>0.18</v>
      </c>
    </row>
    <row r="472" spans="1:22" ht="23.25" thickBot="1" x14ac:dyDescent="0.3">
      <c r="B472" s="30"/>
      <c r="C472" s="10">
        <v>8</v>
      </c>
      <c r="D472" s="11" t="s">
        <v>31</v>
      </c>
      <c r="E472" s="10">
        <v>50</v>
      </c>
      <c r="F472" s="10">
        <v>3.07</v>
      </c>
      <c r="G472" s="10">
        <v>1.07</v>
      </c>
      <c r="H472" s="10">
        <v>20.9</v>
      </c>
      <c r="I472" s="10">
        <v>107.2</v>
      </c>
      <c r="J472" s="10">
        <v>0.121</v>
      </c>
      <c r="K472" s="10">
        <v>0.13</v>
      </c>
      <c r="L472" s="10">
        <v>0</v>
      </c>
      <c r="M472" s="10">
        <v>0</v>
      </c>
      <c r="N472" s="10">
        <v>0</v>
      </c>
      <c r="O472" s="10">
        <v>0.34</v>
      </c>
      <c r="P472" s="10">
        <v>0.01</v>
      </c>
      <c r="Q472" s="10">
        <v>35.1</v>
      </c>
      <c r="R472" s="10">
        <v>11</v>
      </c>
      <c r="S472" s="10">
        <v>14.1</v>
      </c>
      <c r="T472" s="10">
        <v>63</v>
      </c>
      <c r="U472" s="10">
        <v>0</v>
      </c>
      <c r="V472" s="10">
        <v>1.05</v>
      </c>
    </row>
    <row r="473" spans="1:22" ht="15.75" thickBot="1" x14ac:dyDescent="0.3">
      <c r="B473" s="30"/>
      <c r="C473" s="10"/>
      <c r="D473" s="13" t="s">
        <v>32</v>
      </c>
      <c r="E473" s="12">
        <f t="shared" ref="E473:V473" si="95">E472+E471+E470+E469+E468+E467+E466</f>
        <v>840</v>
      </c>
      <c r="F473" s="12">
        <f t="shared" si="95"/>
        <v>36.11</v>
      </c>
      <c r="G473" s="12">
        <f t="shared" si="95"/>
        <v>30.719999999999995</v>
      </c>
      <c r="H473" s="12">
        <f t="shared" si="95"/>
        <v>85.249999999999986</v>
      </c>
      <c r="I473" s="12">
        <f t="shared" si="95"/>
        <v>869.31</v>
      </c>
      <c r="J473" s="12">
        <f t="shared" si="95"/>
        <v>1.1910000000000001</v>
      </c>
      <c r="K473" s="12">
        <f t="shared" si="95"/>
        <v>0.66300000000000003</v>
      </c>
      <c r="L473" s="12">
        <f t="shared" si="95"/>
        <v>41.49</v>
      </c>
      <c r="M473" s="12">
        <f t="shared" si="95"/>
        <v>0.13700000000000001</v>
      </c>
      <c r="N473" s="12">
        <f t="shared" si="95"/>
        <v>1.1300000000000001</v>
      </c>
      <c r="O473" s="12">
        <f t="shared" si="95"/>
        <v>2.8999999999999995</v>
      </c>
      <c r="P473" s="12">
        <f t="shared" si="95"/>
        <v>166.85000000000002</v>
      </c>
      <c r="Q473" s="12">
        <f t="shared" si="95"/>
        <v>311.57</v>
      </c>
      <c r="R473" s="12">
        <f t="shared" si="95"/>
        <v>38.531999999999996</v>
      </c>
      <c r="S473" s="12">
        <f t="shared" si="95"/>
        <v>87.02000000000001</v>
      </c>
      <c r="T473" s="12">
        <v>652.24</v>
      </c>
      <c r="U473" s="12">
        <f t="shared" si="95"/>
        <v>32.35</v>
      </c>
      <c r="V473" s="12">
        <f t="shared" si="95"/>
        <v>7.14</v>
      </c>
    </row>
    <row r="474" spans="1:22" ht="15.75" thickBot="1" x14ac:dyDescent="0.3">
      <c r="C474" s="10"/>
      <c r="D474" s="13" t="s">
        <v>39</v>
      </c>
      <c r="E474" s="12">
        <f t="shared" ref="E474:V474" si="96">E473+E465</f>
        <v>1390</v>
      </c>
      <c r="F474" s="12">
        <f t="shared" si="96"/>
        <v>59.68</v>
      </c>
      <c r="G474" s="12">
        <f t="shared" si="96"/>
        <v>57.55</v>
      </c>
      <c r="H474" s="12">
        <f t="shared" si="96"/>
        <v>144.76999999999998</v>
      </c>
      <c r="I474" s="12">
        <f t="shared" si="96"/>
        <v>1443.31</v>
      </c>
      <c r="J474" s="12">
        <f t="shared" si="96"/>
        <v>1.4910000000000001</v>
      </c>
      <c r="K474" s="12">
        <f t="shared" si="96"/>
        <v>1.1830000000000001</v>
      </c>
      <c r="L474" s="12">
        <f t="shared" si="96"/>
        <v>62.94</v>
      </c>
      <c r="M474" s="12">
        <f t="shared" si="96"/>
        <v>1.4870000000000001</v>
      </c>
      <c r="N474" s="12">
        <f t="shared" si="96"/>
        <v>1.3380000000000001</v>
      </c>
      <c r="O474" s="12">
        <f t="shared" si="96"/>
        <v>4.58</v>
      </c>
      <c r="P474" s="12">
        <f t="shared" si="96"/>
        <v>237.70000000000002</v>
      </c>
      <c r="Q474" s="12">
        <f t="shared" si="96"/>
        <v>640.89</v>
      </c>
      <c r="R474" s="12">
        <f t="shared" si="96"/>
        <v>38.531999999999996</v>
      </c>
      <c r="S474" s="12">
        <f t="shared" si="96"/>
        <v>171.60000000000002</v>
      </c>
      <c r="T474" s="12">
        <f t="shared" si="96"/>
        <v>1510.24</v>
      </c>
      <c r="U474" s="12">
        <f t="shared" si="96"/>
        <v>32.35</v>
      </c>
      <c r="V474" s="12">
        <f t="shared" si="96"/>
        <v>10.91</v>
      </c>
    </row>
    <row r="475" spans="1:22" ht="15.75" thickBot="1" x14ac:dyDescent="0.3"/>
    <row r="476" spans="1:22" ht="15.75" thickBot="1" x14ac:dyDescent="0.3">
      <c r="A476" s="33" t="s">
        <v>3</v>
      </c>
      <c r="B476" s="34"/>
      <c r="C476" s="37" t="s">
        <v>4</v>
      </c>
      <c r="D476" s="37" t="s">
        <v>5</v>
      </c>
      <c r="E476" s="7" t="s">
        <v>6</v>
      </c>
      <c r="F476" s="26" t="s">
        <v>7</v>
      </c>
      <c r="G476" s="27"/>
      <c r="H476" s="28"/>
      <c r="I476" s="39" t="s">
        <v>8</v>
      </c>
      <c r="J476" s="8"/>
      <c r="K476" s="41" t="s">
        <v>9</v>
      </c>
      <c r="L476" s="42"/>
      <c r="M476" s="42"/>
      <c r="N476" s="42"/>
      <c r="O476" s="43"/>
      <c r="P476" s="26" t="s">
        <v>10</v>
      </c>
      <c r="Q476" s="27"/>
      <c r="R476" s="27"/>
      <c r="S476" s="27"/>
      <c r="T476" s="27"/>
      <c r="U476" s="27"/>
      <c r="V476" s="28"/>
    </row>
    <row r="477" spans="1:22" ht="15.75" thickBot="1" x14ac:dyDescent="0.3">
      <c r="A477" s="35"/>
      <c r="B477" s="36"/>
      <c r="C477" s="38"/>
      <c r="D477" s="38"/>
      <c r="E477" s="9"/>
      <c r="F477" s="9" t="s">
        <v>11</v>
      </c>
      <c r="G477" s="9" t="s">
        <v>12</v>
      </c>
      <c r="H477" s="9" t="s">
        <v>13</v>
      </c>
      <c r="I477" s="40"/>
      <c r="J477" s="9" t="s">
        <v>14</v>
      </c>
      <c r="K477" s="9" t="s">
        <v>15</v>
      </c>
      <c r="L477" s="9" t="s">
        <v>16</v>
      </c>
      <c r="M477" s="9" t="s">
        <v>17</v>
      </c>
      <c r="N477" s="9" t="s">
        <v>18</v>
      </c>
      <c r="O477" s="9" t="s">
        <v>19</v>
      </c>
      <c r="P477" s="9" t="s">
        <v>20</v>
      </c>
      <c r="Q477" s="9" t="s">
        <v>21</v>
      </c>
      <c r="R477" s="9" t="s">
        <v>22</v>
      </c>
      <c r="S477" s="9" t="s">
        <v>23</v>
      </c>
      <c r="T477" s="9" t="s">
        <v>24</v>
      </c>
      <c r="U477" s="9" t="s">
        <v>25</v>
      </c>
      <c r="V477" s="9" t="s">
        <v>26</v>
      </c>
    </row>
    <row r="478" spans="1:22" ht="23.25" thickBot="1" x14ac:dyDescent="0.3">
      <c r="A478" s="29" t="s">
        <v>81</v>
      </c>
      <c r="B478" s="29" t="s">
        <v>28</v>
      </c>
      <c r="C478" s="10">
        <v>68</v>
      </c>
      <c r="D478" s="11" t="s">
        <v>82</v>
      </c>
      <c r="E478" s="10">
        <v>200</v>
      </c>
      <c r="F478" s="10">
        <v>6.21</v>
      </c>
      <c r="G478" s="10">
        <v>7.47</v>
      </c>
      <c r="H478" s="10">
        <v>25.09</v>
      </c>
      <c r="I478" s="10">
        <v>192</v>
      </c>
      <c r="J478" s="10">
        <v>0.32200000000000001</v>
      </c>
      <c r="K478" s="10">
        <v>0.08</v>
      </c>
      <c r="L478" s="10">
        <v>1.95</v>
      </c>
      <c r="M478" s="10">
        <v>0</v>
      </c>
      <c r="N478" s="10">
        <v>20.079999999999998</v>
      </c>
      <c r="O478" s="10">
        <v>0</v>
      </c>
      <c r="P478" s="10">
        <v>182.62</v>
      </c>
      <c r="Q478" s="10">
        <v>38.6</v>
      </c>
      <c r="R478" s="10">
        <v>0</v>
      </c>
      <c r="S478" s="10">
        <v>7.9</v>
      </c>
      <c r="T478" s="10">
        <v>0</v>
      </c>
      <c r="U478" s="10">
        <v>0</v>
      </c>
      <c r="V478" s="10">
        <v>0.31</v>
      </c>
    </row>
    <row r="479" spans="1:22" ht="23.25" thickBot="1" x14ac:dyDescent="0.3">
      <c r="A479" s="30"/>
      <c r="B479" s="30"/>
      <c r="C479" s="10">
        <v>60</v>
      </c>
      <c r="D479" s="11" t="s">
        <v>44</v>
      </c>
      <c r="E479" s="10">
        <v>200</v>
      </c>
      <c r="F479" s="10">
        <v>1.4</v>
      </c>
      <c r="G479" s="10">
        <v>1.4</v>
      </c>
      <c r="H479" s="10">
        <v>15.55</v>
      </c>
      <c r="I479" s="10">
        <v>102.22</v>
      </c>
      <c r="J479" s="10">
        <v>0.02</v>
      </c>
      <c r="K479" s="10">
        <v>0.02</v>
      </c>
      <c r="L479" s="10">
        <v>1.1100000000000001</v>
      </c>
      <c r="M479" s="10">
        <v>0</v>
      </c>
      <c r="N479" s="10">
        <v>0</v>
      </c>
      <c r="O479" s="10">
        <v>0</v>
      </c>
      <c r="P479" s="10">
        <v>120.26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0.02</v>
      </c>
    </row>
    <row r="480" spans="1:22" ht="34.5" thickBot="1" x14ac:dyDescent="0.3">
      <c r="A480" s="30"/>
      <c r="B480" s="30"/>
      <c r="C480" s="10">
        <v>61</v>
      </c>
      <c r="D480" s="11" t="s">
        <v>45</v>
      </c>
      <c r="E480" s="10">
        <v>100</v>
      </c>
      <c r="F480" s="10">
        <v>33.6</v>
      </c>
      <c r="G480" s="10">
        <v>23.32</v>
      </c>
      <c r="H480" s="10">
        <v>48.72</v>
      </c>
      <c r="I480" s="10">
        <v>483.2</v>
      </c>
      <c r="J480" s="10">
        <v>8.8999999999999996E-2</v>
      </c>
      <c r="K480" s="10">
        <v>0.1</v>
      </c>
      <c r="L480" s="10">
        <v>0.62</v>
      </c>
      <c r="M480" s="10">
        <v>0</v>
      </c>
      <c r="N480" s="10">
        <v>33.200000000000003</v>
      </c>
      <c r="O480" s="10">
        <v>0</v>
      </c>
      <c r="P480" s="10">
        <v>422</v>
      </c>
      <c r="Q480" s="10">
        <v>0</v>
      </c>
      <c r="R480" s="10">
        <v>1.637</v>
      </c>
      <c r="S480" s="10">
        <v>0</v>
      </c>
      <c r="T480" s="10">
        <v>88.5</v>
      </c>
      <c r="U480" s="10">
        <v>0.95</v>
      </c>
      <c r="V480" s="10">
        <v>1.56</v>
      </c>
    </row>
    <row r="481" spans="1:22" ht="15.75" thickBot="1" x14ac:dyDescent="0.3">
      <c r="A481" s="30"/>
      <c r="B481" s="3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thickBot="1" x14ac:dyDescent="0.3">
      <c r="A482" s="30"/>
      <c r="B482" s="31"/>
      <c r="C482" s="12"/>
      <c r="D482" s="13" t="s">
        <v>32</v>
      </c>
      <c r="E482" s="12">
        <v>500</v>
      </c>
      <c r="F482" s="12">
        <f>F478+F479+F480+F481</f>
        <v>41.21</v>
      </c>
      <c r="G482" s="12">
        <f t="shared" ref="G482:O482" si="97">G481+G480+G479+G478</f>
        <v>32.19</v>
      </c>
      <c r="H482" s="12">
        <f t="shared" si="97"/>
        <v>89.36</v>
      </c>
      <c r="I482" s="12">
        <f t="shared" si="97"/>
        <v>777.42</v>
      </c>
      <c r="J482" s="12">
        <f t="shared" si="97"/>
        <v>0.43099999999999999</v>
      </c>
      <c r="K482" s="12">
        <f t="shared" si="97"/>
        <v>0.2</v>
      </c>
      <c r="L482" s="12">
        <f t="shared" si="97"/>
        <v>3.6799999999999997</v>
      </c>
      <c r="M482" s="12">
        <f t="shared" si="97"/>
        <v>0</v>
      </c>
      <c r="N482" s="12">
        <f t="shared" si="97"/>
        <v>53.28</v>
      </c>
      <c r="O482" s="12">
        <f t="shared" si="97"/>
        <v>0</v>
      </c>
      <c r="P482" s="12">
        <f>+P481+P480+P479+P478</f>
        <v>724.88</v>
      </c>
      <c r="Q482" s="12">
        <f t="shared" ref="Q482:V482" si="98">Q481+Q480+Q479+Q478</f>
        <v>38.6</v>
      </c>
      <c r="R482" s="12">
        <f t="shared" si="98"/>
        <v>1.637</v>
      </c>
      <c r="S482" s="12">
        <f t="shared" si="98"/>
        <v>7.9</v>
      </c>
      <c r="T482" s="12">
        <f t="shared" si="98"/>
        <v>88.5</v>
      </c>
      <c r="U482" s="12">
        <f t="shared" si="98"/>
        <v>0.95</v>
      </c>
      <c r="V482" s="12">
        <f t="shared" si="98"/>
        <v>1.8900000000000001</v>
      </c>
    </row>
    <row r="483" spans="1:22" ht="23.25" thickBot="1" x14ac:dyDescent="0.3">
      <c r="A483" s="30"/>
      <c r="B483" s="29" t="s">
        <v>33</v>
      </c>
      <c r="C483" s="10">
        <v>1</v>
      </c>
      <c r="D483" s="11" t="s">
        <v>100</v>
      </c>
      <c r="E483" s="10">
        <v>50</v>
      </c>
      <c r="F483" s="10">
        <v>0.95</v>
      </c>
      <c r="G483" s="10">
        <v>4.45</v>
      </c>
      <c r="H483" s="10">
        <v>0.85</v>
      </c>
      <c r="I483" s="10">
        <v>59.5</v>
      </c>
      <c r="J483" s="10">
        <v>0.02</v>
      </c>
      <c r="K483" s="10">
        <v>0.01</v>
      </c>
      <c r="L483" s="10">
        <v>3.5</v>
      </c>
      <c r="M483" s="10">
        <v>0</v>
      </c>
      <c r="N483" s="10">
        <v>0</v>
      </c>
      <c r="O483" s="10">
        <v>0</v>
      </c>
      <c r="P483" s="10">
        <v>20.5</v>
      </c>
      <c r="Q483" s="10">
        <v>18.5</v>
      </c>
      <c r="R483" s="10">
        <v>0.2</v>
      </c>
      <c r="S483" s="10">
        <v>7.5</v>
      </c>
      <c r="T483" s="10">
        <v>118.5</v>
      </c>
      <c r="U483" s="10">
        <v>1</v>
      </c>
      <c r="V483" s="10">
        <v>0.35</v>
      </c>
    </row>
    <row r="484" spans="1:22" ht="68.25" thickBot="1" x14ac:dyDescent="0.3">
      <c r="A484" s="30"/>
      <c r="B484" s="30"/>
      <c r="C484" s="10">
        <v>71</v>
      </c>
      <c r="D484" s="11" t="s">
        <v>83</v>
      </c>
      <c r="E484" s="10">
        <v>200</v>
      </c>
      <c r="F484" s="10">
        <v>5.2</v>
      </c>
      <c r="G484" s="10">
        <v>4.24</v>
      </c>
      <c r="H484" s="10">
        <v>11.616</v>
      </c>
      <c r="I484" s="10">
        <v>152.80000000000001</v>
      </c>
      <c r="J484" s="10">
        <v>1.7999999999999999E-2</v>
      </c>
      <c r="K484" s="10">
        <v>0.112</v>
      </c>
      <c r="L484" s="10">
        <v>8.4160000000000004</v>
      </c>
      <c r="M484" s="10">
        <v>0</v>
      </c>
      <c r="N484" s="10">
        <v>0</v>
      </c>
      <c r="O484" s="10">
        <v>0</v>
      </c>
      <c r="P484" s="10">
        <v>24.86</v>
      </c>
      <c r="Q484" s="10">
        <v>0</v>
      </c>
      <c r="R484" s="10">
        <v>0.03</v>
      </c>
      <c r="S484" s="10">
        <v>0</v>
      </c>
      <c r="T484" s="10">
        <v>91.62</v>
      </c>
      <c r="U484" s="10">
        <v>0.88</v>
      </c>
      <c r="V484" s="10">
        <v>1.28</v>
      </c>
    </row>
    <row r="485" spans="1:22" ht="23.25" thickBot="1" x14ac:dyDescent="0.3">
      <c r="A485" s="30"/>
      <c r="B485" s="30"/>
      <c r="C485" s="10">
        <v>36</v>
      </c>
      <c r="D485" s="11" t="s">
        <v>84</v>
      </c>
      <c r="E485" s="10">
        <v>100</v>
      </c>
      <c r="F485" s="10">
        <v>1.6</v>
      </c>
      <c r="G485" s="10">
        <v>3.81</v>
      </c>
      <c r="H485" s="10">
        <v>4.6900000000000004</v>
      </c>
      <c r="I485" s="10">
        <v>72.569999999999993</v>
      </c>
      <c r="J485" s="10">
        <v>0.03</v>
      </c>
      <c r="K485" s="10">
        <v>0.03</v>
      </c>
      <c r="L485" s="10">
        <v>8.15</v>
      </c>
      <c r="M485" s="10">
        <v>0</v>
      </c>
      <c r="N485" s="10">
        <v>0.02</v>
      </c>
      <c r="O485" s="10">
        <v>0.27</v>
      </c>
      <c r="P485" s="10">
        <v>41.03</v>
      </c>
      <c r="Q485" s="10">
        <v>34.83</v>
      </c>
      <c r="R485" s="10">
        <v>0</v>
      </c>
      <c r="S485" s="10">
        <v>17.600000000000001</v>
      </c>
      <c r="T485" s="10">
        <v>336</v>
      </c>
      <c r="U485" s="10">
        <v>0</v>
      </c>
      <c r="V485" s="10">
        <v>0.73</v>
      </c>
    </row>
    <row r="486" spans="1:22" ht="23.25" thickBot="1" x14ac:dyDescent="0.3">
      <c r="A486" s="30"/>
      <c r="B486" s="30"/>
      <c r="C486" s="10">
        <v>24</v>
      </c>
      <c r="D486" s="11" t="s">
        <v>85</v>
      </c>
      <c r="E486" s="10">
        <v>100</v>
      </c>
      <c r="F486" s="10">
        <v>16.09</v>
      </c>
      <c r="G486" s="10">
        <v>6.64</v>
      </c>
      <c r="H486" s="10">
        <v>7.37</v>
      </c>
      <c r="I486" s="10">
        <v>143.75</v>
      </c>
      <c r="J486" s="10">
        <v>8.3000000000000004E-2</v>
      </c>
      <c r="K486" s="10">
        <v>8.1000000000000003E-2</v>
      </c>
      <c r="L486" s="10">
        <v>3.48</v>
      </c>
      <c r="M486" s="10">
        <v>0</v>
      </c>
      <c r="N486" s="10">
        <v>520</v>
      </c>
      <c r="O486" s="10">
        <v>0</v>
      </c>
      <c r="P486" s="10">
        <v>31.92</v>
      </c>
      <c r="Q486" s="10">
        <v>127.08</v>
      </c>
      <c r="R486" s="10">
        <v>2.5999999999999999E-2</v>
      </c>
      <c r="S486" s="10">
        <v>22.64</v>
      </c>
      <c r="T486" s="10">
        <v>180.49</v>
      </c>
      <c r="U486" s="10">
        <v>3.18</v>
      </c>
      <c r="V486" s="10">
        <v>1.36</v>
      </c>
    </row>
    <row r="487" spans="1:22" ht="34.5" thickBot="1" x14ac:dyDescent="0.3">
      <c r="A487" s="30"/>
      <c r="B487" s="30"/>
      <c r="C487" s="10">
        <v>56</v>
      </c>
      <c r="D487" s="11" t="s">
        <v>38</v>
      </c>
      <c r="E487" s="10">
        <v>200</v>
      </c>
      <c r="F487" s="10">
        <v>0.36</v>
      </c>
      <c r="G487" s="10">
        <v>0.08</v>
      </c>
      <c r="H487" s="10">
        <v>15.12</v>
      </c>
      <c r="I487" s="10">
        <v>45.14</v>
      </c>
      <c r="J487" s="10">
        <v>1.7999999999999999E-2</v>
      </c>
      <c r="K487" s="10">
        <v>0.02</v>
      </c>
      <c r="L487" s="10">
        <v>0</v>
      </c>
      <c r="M487" s="10">
        <v>0</v>
      </c>
      <c r="N487" s="10">
        <v>1</v>
      </c>
      <c r="O487" s="10">
        <v>0</v>
      </c>
      <c r="P487" s="10">
        <v>21</v>
      </c>
      <c r="Q487" s="10">
        <v>9.1999999999999993</v>
      </c>
      <c r="R487" s="10">
        <v>0</v>
      </c>
      <c r="S487" s="10">
        <v>6.8</v>
      </c>
      <c r="T487" s="10">
        <v>95</v>
      </c>
      <c r="U487" s="10">
        <v>1.2</v>
      </c>
      <c r="V487" s="10">
        <v>0.14000000000000001</v>
      </c>
    </row>
    <row r="488" spans="1:22" ht="23.25" thickBot="1" x14ac:dyDescent="0.3">
      <c r="A488" s="30"/>
      <c r="B488" s="30"/>
      <c r="C488" s="10">
        <v>8</v>
      </c>
      <c r="D488" s="11" t="s">
        <v>31</v>
      </c>
      <c r="E488" s="10">
        <v>50</v>
      </c>
      <c r="F488" s="10">
        <v>3.07</v>
      </c>
      <c r="G488" s="10">
        <v>1.07</v>
      </c>
      <c r="H488" s="10">
        <v>20.9</v>
      </c>
      <c r="I488" s="10">
        <v>107.2</v>
      </c>
      <c r="J488" s="10">
        <v>0.121</v>
      </c>
      <c r="K488" s="10">
        <v>0.13</v>
      </c>
      <c r="L488" s="10">
        <v>0</v>
      </c>
      <c r="M488" s="10">
        <v>0</v>
      </c>
      <c r="N488" s="10">
        <v>0</v>
      </c>
      <c r="O488" s="10">
        <v>0.34</v>
      </c>
      <c r="P488" s="10">
        <v>0.01</v>
      </c>
      <c r="Q488" s="10">
        <v>35.1</v>
      </c>
      <c r="R488" s="10">
        <v>11</v>
      </c>
      <c r="S488" s="10">
        <v>14.1</v>
      </c>
      <c r="T488" s="10">
        <v>63</v>
      </c>
      <c r="U488" s="10">
        <v>0</v>
      </c>
      <c r="V488" s="10">
        <v>1.05</v>
      </c>
    </row>
    <row r="489" spans="1:22" ht="15.75" thickBot="1" x14ac:dyDescent="0.3">
      <c r="A489" s="30"/>
      <c r="B489" s="30"/>
      <c r="C489" s="10"/>
      <c r="D489" s="13" t="s">
        <v>32</v>
      </c>
      <c r="E489" s="12">
        <f>E483+E484+E485+E486+E487+E488</f>
        <v>700</v>
      </c>
      <c r="F489" s="12">
        <f t="shared" ref="F489:V489" si="99">F488+F487+F486+F485+F484+F483</f>
        <v>27.27</v>
      </c>
      <c r="G489" s="12">
        <f t="shared" si="99"/>
        <v>20.29</v>
      </c>
      <c r="H489" s="12">
        <f t="shared" si="99"/>
        <v>60.545999999999992</v>
      </c>
      <c r="I489" s="12">
        <f t="shared" si="99"/>
        <v>580.96</v>
      </c>
      <c r="J489" s="12">
        <f t="shared" si="99"/>
        <v>0.29000000000000004</v>
      </c>
      <c r="K489" s="12">
        <f t="shared" si="99"/>
        <v>0.38300000000000001</v>
      </c>
      <c r="L489" s="12">
        <f t="shared" si="99"/>
        <v>23.545999999999999</v>
      </c>
      <c r="M489" s="12">
        <f t="shared" si="99"/>
        <v>0</v>
      </c>
      <c r="N489" s="12">
        <f t="shared" si="99"/>
        <v>521.02</v>
      </c>
      <c r="O489" s="12">
        <f t="shared" si="99"/>
        <v>0.6100000000000001</v>
      </c>
      <c r="P489" s="12">
        <f t="shared" si="99"/>
        <v>139.32</v>
      </c>
      <c r="Q489" s="12">
        <f t="shared" si="99"/>
        <v>224.70999999999998</v>
      </c>
      <c r="R489" s="12">
        <f t="shared" si="99"/>
        <v>11.255999999999998</v>
      </c>
      <c r="S489" s="12">
        <f t="shared" si="99"/>
        <v>68.64</v>
      </c>
      <c r="T489" s="12">
        <f t="shared" si="99"/>
        <v>884.61</v>
      </c>
      <c r="U489" s="12">
        <f t="shared" si="99"/>
        <v>6.26</v>
      </c>
      <c r="V489" s="12">
        <f t="shared" si="99"/>
        <v>4.9099999999999993</v>
      </c>
    </row>
    <row r="490" spans="1:22" ht="15.75" thickBot="1" x14ac:dyDescent="0.3">
      <c r="A490" s="30"/>
      <c r="B490" s="30"/>
      <c r="C490" s="10"/>
      <c r="D490" s="13" t="s">
        <v>39</v>
      </c>
      <c r="E490" s="12">
        <f>E482+E489</f>
        <v>1200</v>
      </c>
      <c r="F490" s="12">
        <f t="shared" ref="F490:V490" si="100">F489+F482</f>
        <v>68.48</v>
      </c>
      <c r="G490" s="12">
        <f t="shared" si="100"/>
        <v>52.48</v>
      </c>
      <c r="H490" s="12">
        <f t="shared" si="100"/>
        <v>149.90600000000001</v>
      </c>
      <c r="I490" s="12">
        <f t="shared" si="100"/>
        <v>1358.38</v>
      </c>
      <c r="J490" s="12">
        <f t="shared" si="100"/>
        <v>0.72100000000000009</v>
      </c>
      <c r="K490" s="12">
        <f t="shared" si="100"/>
        <v>0.58299999999999996</v>
      </c>
      <c r="L490" s="12">
        <f t="shared" si="100"/>
        <v>27.225999999999999</v>
      </c>
      <c r="M490" s="12">
        <f t="shared" si="100"/>
        <v>0</v>
      </c>
      <c r="N490" s="12">
        <f t="shared" si="100"/>
        <v>574.29999999999995</v>
      </c>
      <c r="O490" s="12">
        <f t="shared" si="100"/>
        <v>0.6100000000000001</v>
      </c>
      <c r="P490" s="12">
        <f t="shared" si="100"/>
        <v>864.2</v>
      </c>
      <c r="Q490" s="12">
        <f t="shared" si="100"/>
        <v>263.31</v>
      </c>
      <c r="R490" s="12">
        <f t="shared" si="100"/>
        <v>12.892999999999999</v>
      </c>
      <c r="S490" s="12">
        <f t="shared" si="100"/>
        <v>76.540000000000006</v>
      </c>
      <c r="T490" s="12">
        <f t="shared" si="100"/>
        <v>973.11</v>
      </c>
      <c r="U490" s="12">
        <f t="shared" si="100"/>
        <v>7.21</v>
      </c>
      <c r="V490" s="12">
        <f t="shared" si="100"/>
        <v>6.7999999999999989</v>
      </c>
    </row>
    <row r="491" spans="1:22" ht="23.25" thickBot="1" x14ac:dyDescent="0.3">
      <c r="A491" s="30"/>
      <c r="B491" s="32" t="s">
        <v>40</v>
      </c>
      <c r="C491" s="10">
        <v>68</v>
      </c>
      <c r="D491" s="11" t="s">
        <v>82</v>
      </c>
      <c r="E491" s="10">
        <v>250</v>
      </c>
      <c r="F491" s="10">
        <v>7.76</v>
      </c>
      <c r="G491" s="10">
        <v>9.33</v>
      </c>
      <c r="H491" s="10">
        <v>31.32</v>
      </c>
      <c r="I491" s="10">
        <v>240</v>
      </c>
      <c r="J491" s="10">
        <v>0.32200000000000001</v>
      </c>
      <c r="K491" s="10">
        <v>0.1</v>
      </c>
      <c r="L491" s="10">
        <v>2.44</v>
      </c>
      <c r="M491" s="10">
        <v>0</v>
      </c>
      <c r="N491" s="10">
        <v>25.1</v>
      </c>
      <c r="O491" s="10">
        <v>0</v>
      </c>
      <c r="P491" s="10">
        <v>228.28</v>
      </c>
      <c r="Q491" s="10">
        <v>48.25</v>
      </c>
      <c r="R491" s="10">
        <v>0</v>
      </c>
      <c r="S491" s="10">
        <v>0</v>
      </c>
      <c r="T491" s="10">
        <v>0</v>
      </c>
      <c r="U491" s="10">
        <v>0</v>
      </c>
      <c r="V491" s="10">
        <v>0.39</v>
      </c>
    </row>
    <row r="492" spans="1:22" ht="23.25" thickBot="1" x14ac:dyDescent="0.3">
      <c r="A492" s="30"/>
      <c r="B492" s="30"/>
      <c r="C492" s="10">
        <v>60</v>
      </c>
      <c r="D492" s="11" t="s">
        <v>44</v>
      </c>
      <c r="E492" s="10">
        <v>200</v>
      </c>
      <c r="F492" s="10">
        <v>1.4</v>
      </c>
      <c r="G492" s="10">
        <v>1.4</v>
      </c>
      <c r="H492" s="10">
        <v>15.55</v>
      </c>
      <c r="I492" s="10">
        <v>102.22</v>
      </c>
      <c r="J492" s="10">
        <v>0.02</v>
      </c>
      <c r="K492" s="10">
        <v>0.02</v>
      </c>
      <c r="L492" s="10">
        <v>1.1100000000000001</v>
      </c>
      <c r="M492" s="10"/>
      <c r="N492" s="10">
        <v>0</v>
      </c>
      <c r="O492" s="10">
        <v>0</v>
      </c>
      <c r="P492" s="10">
        <v>120.26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0.02</v>
      </c>
    </row>
    <row r="493" spans="1:22" ht="34.5" thickBot="1" x14ac:dyDescent="0.3">
      <c r="A493" s="30"/>
      <c r="B493" s="30"/>
      <c r="C493" s="10">
        <v>61</v>
      </c>
      <c r="D493" s="11" t="s">
        <v>45</v>
      </c>
      <c r="E493" s="10">
        <v>100</v>
      </c>
      <c r="F493" s="10">
        <v>33.6</v>
      </c>
      <c r="G493" s="10">
        <v>23.32</v>
      </c>
      <c r="H493" s="10">
        <v>48.72</v>
      </c>
      <c r="I493" s="10">
        <v>483.2</v>
      </c>
      <c r="J493" s="10">
        <v>8.8999999999999996E-2</v>
      </c>
      <c r="K493" s="10">
        <v>0.1</v>
      </c>
      <c r="L493" s="10">
        <v>0.62</v>
      </c>
      <c r="M493" s="10">
        <v>0</v>
      </c>
      <c r="N493" s="10">
        <v>33.200000000000003</v>
      </c>
      <c r="O493" s="10">
        <v>0</v>
      </c>
      <c r="P493" s="10">
        <v>422</v>
      </c>
      <c r="Q493" s="10">
        <v>0</v>
      </c>
      <c r="R493" s="10">
        <v>1.637</v>
      </c>
      <c r="S493" s="10">
        <v>0</v>
      </c>
      <c r="T493" s="10">
        <v>88.5</v>
      </c>
      <c r="U493" s="10">
        <v>0.95</v>
      </c>
      <c r="V493" s="10">
        <v>1.56</v>
      </c>
    </row>
    <row r="494" spans="1:22" ht="15.75" thickBot="1" x14ac:dyDescent="0.3">
      <c r="A494" s="30"/>
      <c r="B494" s="3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thickBot="1" x14ac:dyDescent="0.3">
      <c r="A495" s="30"/>
      <c r="B495" s="30"/>
      <c r="C495" s="12"/>
      <c r="D495" s="13" t="s">
        <v>32</v>
      </c>
      <c r="E495" s="12">
        <f t="shared" ref="E495:V495" si="101">E494+E493+E492+E491</f>
        <v>550</v>
      </c>
      <c r="F495" s="12">
        <f t="shared" si="101"/>
        <v>42.76</v>
      </c>
      <c r="G495" s="12">
        <f t="shared" si="101"/>
        <v>34.049999999999997</v>
      </c>
      <c r="H495" s="12">
        <f t="shared" si="101"/>
        <v>95.59</v>
      </c>
      <c r="I495" s="12">
        <f t="shared" si="101"/>
        <v>825.42</v>
      </c>
      <c r="J495" s="12">
        <f t="shared" si="101"/>
        <v>0.43099999999999999</v>
      </c>
      <c r="K495" s="12">
        <f t="shared" si="101"/>
        <v>0.22000000000000003</v>
      </c>
      <c r="L495" s="12">
        <f t="shared" si="101"/>
        <v>4.17</v>
      </c>
      <c r="M495" s="12">
        <f t="shared" si="101"/>
        <v>0</v>
      </c>
      <c r="N495" s="12">
        <f t="shared" si="101"/>
        <v>58.300000000000004</v>
      </c>
      <c r="O495" s="12">
        <f t="shared" si="101"/>
        <v>0</v>
      </c>
      <c r="P495" s="12">
        <f t="shared" si="101"/>
        <v>770.54</v>
      </c>
      <c r="Q495" s="12">
        <f t="shared" si="101"/>
        <v>48.25</v>
      </c>
      <c r="R495" s="12">
        <f t="shared" si="101"/>
        <v>1.637</v>
      </c>
      <c r="S495" s="12">
        <f t="shared" si="101"/>
        <v>0</v>
      </c>
      <c r="T495" s="12">
        <f t="shared" si="101"/>
        <v>88.5</v>
      </c>
      <c r="U495" s="12">
        <f t="shared" si="101"/>
        <v>0.95</v>
      </c>
      <c r="V495" s="12">
        <f t="shared" si="101"/>
        <v>1.9700000000000002</v>
      </c>
    </row>
    <row r="496" spans="1:22" ht="23.25" thickBot="1" x14ac:dyDescent="0.3">
      <c r="B496" s="29" t="s">
        <v>41</v>
      </c>
      <c r="C496" s="10">
        <v>1</v>
      </c>
      <c r="D496" s="11" t="s">
        <v>100</v>
      </c>
      <c r="E496" s="10">
        <v>50</v>
      </c>
      <c r="F496" s="10">
        <v>0.95</v>
      </c>
      <c r="G496" s="10">
        <v>4.45</v>
      </c>
      <c r="H496" s="10">
        <v>0.85</v>
      </c>
      <c r="I496" s="10">
        <v>59.5</v>
      </c>
      <c r="J496" s="10">
        <v>0.02</v>
      </c>
      <c r="K496" s="10">
        <v>0.01</v>
      </c>
      <c r="L496" s="10">
        <v>3.5</v>
      </c>
      <c r="M496" s="10"/>
      <c r="N496" s="10">
        <v>0</v>
      </c>
      <c r="O496" s="10">
        <v>0</v>
      </c>
      <c r="P496" s="10">
        <v>20.5</v>
      </c>
      <c r="Q496" s="10">
        <v>18.5</v>
      </c>
      <c r="R496" s="10">
        <v>0.2</v>
      </c>
      <c r="S496" s="10">
        <v>7.5</v>
      </c>
      <c r="T496" s="10">
        <v>118.5</v>
      </c>
      <c r="U496" s="10">
        <v>1</v>
      </c>
      <c r="V496" s="10">
        <v>0.35</v>
      </c>
    </row>
    <row r="497" spans="1:22" ht="68.25" thickBot="1" x14ac:dyDescent="0.3">
      <c r="B497" s="30"/>
      <c r="C497" s="10">
        <v>71</v>
      </c>
      <c r="D497" s="11" t="s">
        <v>83</v>
      </c>
      <c r="E497" s="10">
        <v>250</v>
      </c>
      <c r="F497" s="10">
        <v>6.5</v>
      </c>
      <c r="G497" s="10">
        <v>5.3</v>
      </c>
      <c r="H497" s="10">
        <v>14.52</v>
      </c>
      <c r="I497" s="10">
        <v>191</v>
      </c>
      <c r="J497" s="10">
        <v>2.3E-2</v>
      </c>
      <c r="K497" s="10">
        <v>0.14000000000000001</v>
      </c>
      <c r="L497" s="10">
        <v>10.52</v>
      </c>
      <c r="M497" s="10">
        <v>0</v>
      </c>
      <c r="N497" s="10">
        <v>0</v>
      </c>
      <c r="O497" s="10">
        <v>0</v>
      </c>
      <c r="P497" s="10">
        <v>31.07</v>
      </c>
      <c r="Q497" s="10">
        <v>0</v>
      </c>
      <c r="R497" s="10">
        <v>0.03</v>
      </c>
      <c r="S497" s="10">
        <v>0</v>
      </c>
      <c r="T497" s="10">
        <v>114.5</v>
      </c>
      <c r="U497" s="10">
        <v>1.1000000000000001</v>
      </c>
      <c r="V497" s="10">
        <v>1.6</v>
      </c>
    </row>
    <row r="498" spans="1:22" ht="23.25" thickBot="1" x14ac:dyDescent="0.3">
      <c r="B498" s="30"/>
      <c r="C498" s="10">
        <v>36</v>
      </c>
      <c r="D498" s="11" t="s">
        <v>84</v>
      </c>
      <c r="E498" s="10">
        <v>150</v>
      </c>
      <c r="F498" s="10">
        <v>2.36</v>
      </c>
      <c r="G498" s="10">
        <v>5.72</v>
      </c>
      <c r="H498" s="10">
        <v>7.03</v>
      </c>
      <c r="I498" s="10">
        <v>108.9</v>
      </c>
      <c r="J498" s="10">
        <v>4.4999999999999998E-2</v>
      </c>
      <c r="K498" s="10">
        <v>4.4999999999999998E-2</v>
      </c>
      <c r="L498" s="10">
        <v>12.23</v>
      </c>
      <c r="M498" s="10">
        <v>0</v>
      </c>
      <c r="N498" s="10">
        <v>0.03</v>
      </c>
      <c r="O498" s="10">
        <v>0.40500000000000003</v>
      </c>
      <c r="P498" s="10">
        <v>61.55</v>
      </c>
      <c r="Q498" s="10">
        <v>52.25</v>
      </c>
      <c r="R498" s="10">
        <v>0</v>
      </c>
      <c r="S498" s="10">
        <v>26.4</v>
      </c>
      <c r="T498" s="10">
        <v>504</v>
      </c>
      <c r="U498" s="10">
        <v>0</v>
      </c>
      <c r="V498" s="10">
        <v>1.1000000000000001</v>
      </c>
    </row>
    <row r="499" spans="1:22" ht="23.25" thickBot="1" x14ac:dyDescent="0.3">
      <c r="B499" s="30"/>
      <c r="C499" s="10">
        <v>24</v>
      </c>
      <c r="D499" s="11" t="s">
        <v>85</v>
      </c>
      <c r="E499" s="10">
        <v>100</v>
      </c>
      <c r="F499" s="10">
        <v>16.09</v>
      </c>
      <c r="G499" s="10">
        <v>6.64</v>
      </c>
      <c r="H499" s="10">
        <v>7.37</v>
      </c>
      <c r="I499" s="10">
        <v>143.75</v>
      </c>
      <c r="J499" s="10">
        <v>8.3000000000000004E-2</v>
      </c>
      <c r="K499" s="10">
        <v>8.1000000000000003E-2</v>
      </c>
      <c r="L499" s="10">
        <v>3.48</v>
      </c>
      <c r="M499" s="10">
        <v>0</v>
      </c>
      <c r="N499" s="10">
        <v>520</v>
      </c>
      <c r="O499" s="10">
        <v>0</v>
      </c>
      <c r="P499" s="10">
        <v>31.92</v>
      </c>
      <c r="Q499" s="10">
        <v>127.08</v>
      </c>
      <c r="R499" s="10">
        <v>2.5999999999999999E-2</v>
      </c>
      <c r="S499" s="10">
        <v>22.64</v>
      </c>
      <c r="T499" s="10">
        <v>180.49</v>
      </c>
      <c r="U499" s="10">
        <v>3.18</v>
      </c>
      <c r="V499" s="10">
        <v>1.36</v>
      </c>
    </row>
    <row r="500" spans="1:22" ht="34.5" thickBot="1" x14ac:dyDescent="0.3">
      <c r="B500" s="30"/>
      <c r="C500" s="10">
        <v>56</v>
      </c>
      <c r="D500" s="11" t="s">
        <v>38</v>
      </c>
      <c r="E500" s="10">
        <v>200</v>
      </c>
      <c r="F500" s="10">
        <v>0.36</v>
      </c>
      <c r="G500" s="10">
        <v>0.08</v>
      </c>
      <c r="H500" s="10">
        <v>15.12</v>
      </c>
      <c r="I500" s="10">
        <v>45.14</v>
      </c>
      <c r="J500" s="10">
        <v>1.7999999999999999E-2</v>
      </c>
      <c r="K500" s="10">
        <v>0.02</v>
      </c>
      <c r="L500" s="10">
        <v>0</v>
      </c>
      <c r="M500" s="10">
        <v>0</v>
      </c>
      <c r="N500" s="10">
        <v>1</v>
      </c>
      <c r="O500" s="10">
        <v>0</v>
      </c>
      <c r="P500" s="10">
        <v>21</v>
      </c>
      <c r="Q500" s="10">
        <v>9.1999999999999993</v>
      </c>
      <c r="R500" s="10">
        <v>0</v>
      </c>
      <c r="S500" s="10">
        <v>6.8</v>
      </c>
      <c r="T500" s="10">
        <v>95</v>
      </c>
      <c r="U500" s="10">
        <v>1.2</v>
      </c>
      <c r="V500" s="10">
        <v>0.14000000000000001</v>
      </c>
    </row>
    <row r="501" spans="1:22" ht="23.25" thickBot="1" x14ac:dyDescent="0.3">
      <c r="B501" s="30"/>
      <c r="C501" s="10">
        <v>8</v>
      </c>
      <c r="D501" s="11" t="s">
        <v>31</v>
      </c>
      <c r="E501" s="10">
        <v>50</v>
      </c>
      <c r="F501" s="10">
        <v>3.07</v>
      </c>
      <c r="G501" s="10">
        <v>1.07</v>
      </c>
      <c r="H501" s="10">
        <v>20.9</v>
      </c>
      <c r="I501" s="10">
        <v>107.2</v>
      </c>
      <c r="J501" s="10">
        <v>0.121</v>
      </c>
      <c r="K501" s="10">
        <v>0.13</v>
      </c>
      <c r="L501" s="10">
        <v>0</v>
      </c>
      <c r="M501" s="10">
        <v>0</v>
      </c>
      <c r="N501" s="10">
        <v>0</v>
      </c>
      <c r="O501" s="10">
        <v>0.34</v>
      </c>
      <c r="P501" s="10">
        <v>0.01</v>
      </c>
      <c r="Q501" s="10">
        <v>35.1</v>
      </c>
      <c r="R501" s="10">
        <v>11</v>
      </c>
      <c r="S501" s="10">
        <v>14.1</v>
      </c>
      <c r="T501" s="10">
        <v>63</v>
      </c>
      <c r="U501" s="10">
        <v>0</v>
      </c>
      <c r="V501" s="10">
        <v>1.05</v>
      </c>
    </row>
    <row r="502" spans="1:22" ht="15.75" thickBot="1" x14ac:dyDescent="0.3">
      <c r="B502" s="30"/>
      <c r="C502" s="10"/>
      <c r="D502" s="13" t="s">
        <v>32</v>
      </c>
      <c r="E502" s="12">
        <f>E496+E497+E498+E499+E500+E501</f>
        <v>800</v>
      </c>
      <c r="F502" s="12">
        <f t="shared" ref="F502:V502" si="102">F501+F500+F499+F498+F497+F496</f>
        <v>29.33</v>
      </c>
      <c r="G502" s="12">
        <f t="shared" si="102"/>
        <v>23.259999999999998</v>
      </c>
      <c r="H502" s="12">
        <f t="shared" si="102"/>
        <v>65.789999999999992</v>
      </c>
      <c r="I502" s="12">
        <f t="shared" si="102"/>
        <v>655.49</v>
      </c>
      <c r="J502" s="12">
        <f t="shared" si="102"/>
        <v>0.31</v>
      </c>
      <c r="K502" s="12">
        <f t="shared" si="102"/>
        <v>0.42599999999999999</v>
      </c>
      <c r="L502" s="12">
        <f t="shared" si="102"/>
        <v>29.73</v>
      </c>
      <c r="M502" s="12">
        <f t="shared" si="102"/>
        <v>0</v>
      </c>
      <c r="N502" s="12">
        <f t="shared" si="102"/>
        <v>521.03</v>
      </c>
      <c r="O502" s="12">
        <f t="shared" si="102"/>
        <v>0.74500000000000011</v>
      </c>
      <c r="P502" s="12">
        <f t="shared" si="102"/>
        <v>166.05</v>
      </c>
      <c r="Q502" s="12">
        <f t="shared" si="102"/>
        <v>242.13</v>
      </c>
      <c r="R502" s="12">
        <f t="shared" si="102"/>
        <v>11.255999999999998</v>
      </c>
      <c r="S502" s="12">
        <f t="shared" si="102"/>
        <v>77.44</v>
      </c>
      <c r="T502" s="12">
        <f t="shared" si="102"/>
        <v>1075.49</v>
      </c>
      <c r="U502" s="12">
        <f t="shared" si="102"/>
        <v>6.48</v>
      </c>
      <c r="V502" s="12">
        <f t="shared" si="102"/>
        <v>5.6</v>
      </c>
    </row>
    <row r="503" spans="1:22" ht="15.75" thickBot="1" x14ac:dyDescent="0.3">
      <c r="C503" s="12"/>
      <c r="D503" s="13" t="s">
        <v>39</v>
      </c>
      <c r="E503" s="12">
        <f>E495+E502</f>
        <v>1350</v>
      </c>
      <c r="F503" s="12">
        <f t="shared" ref="F503:V503" si="103">F502+F495</f>
        <v>72.09</v>
      </c>
      <c r="G503" s="12">
        <f t="shared" si="103"/>
        <v>57.309999999999995</v>
      </c>
      <c r="H503" s="12">
        <f t="shared" si="103"/>
        <v>161.38</v>
      </c>
      <c r="I503" s="12">
        <f t="shared" si="103"/>
        <v>1480.9099999999999</v>
      </c>
      <c r="J503" s="12">
        <f t="shared" si="103"/>
        <v>0.74099999999999999</v>
      </c>
      <c r="K503" s="12">
        <f t="shared" si="103"/>
        <v>0.64600000000000002</v>
      </c>
      <c r="L503" s="12">
        <f t="shared" si="103"/>
        <v>33.9</v>
      </c>
      <c r="M503" s="12">
        <f t="shared" si="103"/>
        <v>0</v>
      </c>
      <c r="N503" s="12">
        <f t="shared" si="103"/>
        <v>579.32999999999993</v>
      </c>
      <c r="O503" s="12">
        <f t="shared" si="103"/>
        <v>0.74500000000000011</v>
      </c>
      <c r="P503" s="12">
        <f t="shared" si="103"/>
        <v>936.58999999999992</v>
      </c>
      <c r="Q503" s="12">
        <f t="shared" si="103"/>
        <v>290.38</v>
      </c>
      <c r="R503" s="12">
        <f t="shared" si="103"/>
        <v>12.892999999999999</v>
      </c>
      <c r="S503" s="12">
        <f t="shared" si="103"/>
        <v>77.44</v>
      </c>
      <c r="T503" s="12">
        <f t="shared" si="103"/>
        <v>1163.99</v>
      </c>
      <c r="U503" s="12">
        <f t="shared" si="103"/>
        <v>7.4300000000000006</v>
      </c>
      <c r="V503" s="12">
        <f t="shared" si="103"/>
        <v>7.57</v>
      </c>
    </row>
    <row r="504" spans="1:22" ht="15.75" thickBot="1" x14ac:dyDescent="0.3"/>
    <row r="505" spans="1:22" ht="15.75" thickBot="1" x14ac:dyDescent="0.3">
      <c r="A505" s="33" t="s">
        <v>3</v>
      </c>
      <c r="B505" s="34"/>
      <c r="C505" s="37" t="s">
        <v>4</v>
      </c>
      <c r="D505" s="37" t="s">
        <v>5</v>
      </c>
      <c r="E505" s="7" t="s">
        <v>6</v>
      </c>
      <c r="F505" s="26" t="s">
        <v>7</v>
      </c>
      <c r="G505" s="27"/>
      <c r="H505" s="28"/>
      <c r="I505" s="39" t="s">
        <v>8</v>
      </c>
      <c r="J505" s="8"/>
      <c r="K505" s="41" t="s">
        <v>9</v>
      </c>
      <c r="L505" s="42"/>
      <c r="M505" s="42"/>
      <c r="N505" s="42"/>
      <c r="O505" s="43"/>
      <c r="P505" s="26" t="s">
        <v>10</v>
      </c>
      <c r="Q505" s="27"/>
      <c r="R505" s="27"/>
      <c r="S505" s="27"/>
      <c r="T505" s="27"/>
      <c r="U505" s="27"/>
      <c r="V505" s="28"/>
    </row>
    <row r="506" spans="1:22" ht="15.75" thickBot="1" x14ac:dyDescent="0.3">
      <c r="A506" s="35"/>
      <c r="B506" s="36"/>
      <c r="C506" s="38"/>
      <c r="D506" s="38"/>
      <c r="E506" s="9"/>
      <c r="F506" s="9" t="s">
        <v>11</v>
      </c>
      <c r="G506" s="9" t="s">
        <v>12</v>
      </c>
      <c r="H506" s="9" t="s">
        <v>13</v>
      </c>
      <c r="I506" s="40"/>
      <c r="J506" s="9" t="s">
        <v>14</v>
      </c>
      <c r="K506" s="9" t="s">
        <v>15</v>
      </c>
      <c r="L506" s="9" t="s">
        <v>16</v>
      </c>
      <c r="M506" s="9" t="s">
        <v>17</v>
      </c>
      <c r="N506" s="9" t="s">
        <v>18</v>
      </c>
      <c r="O506" s="9" t="s">
        <v>19</v>
      </c>
      <c r="P506" s="9" t="s">
        <v>20</v>
      </c>
      <c r="Q506" s="9" t="s">
        <v>21</v>
      </c>
      <c r="R506" s="9" t="s">
        <v>22</v>
      </c>
      <c r="S506" s="9" t="s">
        <v>23</v>
      </c>
      <c r="T506" s="9" t="s">
        <v>24</v>
      </c>
      <c r="U506" s="9" t="s">
        <v>25</v>
      </c>
      <c r="V506" s="9" t="s">
        <v>26</v>
      </c>
    </row>
    <row r="507" spans="1:22" ht="23.25" thickBot="1" x14ac:dyDescent="0.3">
      <c r="A507" s="29" t="s">
        <v>86</v>
      </c>
      <c r="B507" s="29" t="s">
        <v>28</v>
      </c>
      <c r="C507" s="10">
        <v>15</v>
      </c>
      <c r="D507" s="11" t="s">
        <v>68</v>
      </c>
      <c r="E507" s="10">
        <v>250</v>
      </c>
      <c r="F507" s="10">
        <v>7.76</v>
      </c>
      <c r="G507" s="10">
        <v>9.33</v>
      </c>
      <c r="H507" s="10">
        <v>31.32</v>
      </c>
      <c r="I507" s="10">
        <v>240</v>
      </c>
      <c r="J507" s="10">
        <v>0.27500000000000002</v>
      </c>
      <c r="K507" s="10">
        <v>0.1</v>
      </c>
      <c r="L507" s="10">
        <v>2.44</v>
      </c>
      <c r="M507" s="10">
        <v>0</v>
      </c>
      <c r="N507" s="10">
        <v>25.1</v>
      </c>
      <c r="O507" s="10">
        <v>2.5</v>
      </c>
      <c r="P507" s="10">
        <v>228.28</v>
      </c>
      <c r="Q507" s="10">
        <v>48.25</v>
      </c>
      <c r="R507" s="10">
        <v>0</v>
      </c>
      <c r="S507" s="10">
        <v>0</v>
      </c>
      <c r="T507" s="10">
        <v>85</v>
      </c>
      <c r="U507" s="10">
        <v>0</v>
      </c>
      <c r="V507" s="10">
        <v>0.39</v>
      </c>
    </row>
    <row r="508" spans="1:22" ht="23.25" thickBot="1" x14ac:dyDescent="0.3">
      <c r="A508" s="30"/>
      <c r="B508" s="30"/>
      <c r="C508" s="10">
        <v>44</v>
      </c>
      <c r="D508" s="11" t="s">
        <v>30</v>
      </c>
      <c r="E508" s="10">
        <v>200</v>
      </c>
      <c r="F508" s="10">
        <v>0.18</v>
      </c>
      <c r="G508" s="10">
        <v>0.03</v>
      </c>
      <c r="H508" s="10">
        <v>9.41</v>
      </c>
      <c r="I508" s="10">
        <v>38.96</v>
      </c>
      <c r="J508" s="10">
        <v>0</v>
      </c>
      <c r="K508" s="10">
        <v>0</v>
      </c>
      <c r="L508" s="10">
        <v>2.63</v>
      </c>
      <c r="M508" s="10">
        <v>0</v>
      </c>
      <c r="N508" s="10">
        <v>0</v>
      </c>
      <c r="O508" s="10">
        <v>0.01</v>
      </c>
      <c r="P508" s="10">
        <v>14.5</v>
      </c>
      <c r="Q508" s="10">
        <v>6.72</v>
      </c>
      <c r="R508" s="10">
        <v>0</v>
      </c>
      <c r="S508" s="10">
        <v>5.49</v>
      </c>
      <c r="T508" s="10">
        <v>28</v>
      </c>
      <c r="U508" s="10">
        <v>0</v>
      </c>
      <c r="V508" s="10">
        <v>0.57999999999999996</v>
      </c>
    </row>
    <row r="509" spans="1:22" ht="23.25" thickBot="1" x14ac:dyDescent="0.3">
      <c r="A509" s="30"/>
      <c r="B509" s="30"/>
      <c r="C509" s="10">
        <v>6</v>
      </c>
      <c r="D509" s="11" t="s">
        <v>87</v>
      </c>
      <c r="E509" s="10">
        <v>55</v>
      </c>
      <c r="F509" s="10">
        <v>13.78</v>
      </c>
      <c r="G509" s="10">
        <v>12.64</v>
      </c>
      <c r="H509" s="10">
        <v>60.11</v>
      </c>
      <c r="I509" s="10">
        <v>394.35</v>
      </c>
      <c r="J509" s="10">
        <v>0.44</v>
      </c>
      <c r="K509" s="10">
        <v>0.17</v>
      </c>
      <c r="L509" s="10">
        <v>0</v>
      </c>
      <c r="M509" s="10">
        <v>0</v>
      </c>
      <c r="N509" s="10">
        <v>0.15</v>
      </c>
      <c r="O509" s="10">
        <v>5.45</v>
      </c>
      <c r="P509" s="10">
        <v>215.99</v>
      </c>
      <c r="Q509" s="10">
        <v>217.1</v>
      </c>
      <c r="R509" s="10">
        <v>0</v>
      </c>
      <c r="S509" s="10">
        <v>42.9</v>
      </c>
      <c r="T509" s="10">
        <v>20.03</v>
      </c>
      <c r="U509" s="10">
        <v>3.57</v>
      </c>
      <c r="V509" s="10">
        <v>1.74</v>
      </c>
    </row>
    <row r="510" spans="1:22" ht="15.75" thickBot="1" x14ac:dyDescent="0.3">
      <c r="A510" s="30"/>
      <c r="B510" s="3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thickBot="1" x14ac:dyDescent="0.3">
      <c r="A511" s="30"/>
      <c r="B511" s="31"/>
      <c r="C511" s="12"/>
      <c r="D511" s="13" t="s">
        <v>32</v>
      </c>
      <c r="E511" s="12">
        <f>E509+E508+E507</f>
        <v>505</v>
      </c>
      <c r="F511" s="12">
        <f>F507+F508+F509+F510</f>
        <v>21.72</v>
      </c>
      <c r="G511" s="12">
        <f t="shared" ref="G511:O511" si="104">G510+G509+G508+G507</f>
        <v>22</v>
      </c>
      <c r="H511" s="12">
        <f t="shared" si="104"/>
        <v>100.84</v>
      </c>
      <c r="I511" s="12">
        <f t="shared" si="104"/>
        <v>673.31</v>
      </c>
      <c r="J511" s="12">
        <f>J509+J508+J507</f>
        <v>0.71500000000000008</v>
      </c>
      <c r="K511" s="12">
        <f t="shared" si="104"/>
        <v>0.27</v>
      </c>
      <c r="L511" s="12">
        <f t="shared" si="104"/>
        <v>5.07</v>
      </c>
      <c r="M511" s="12">
        <f t="shared" si="104"/>
        <v>0</v>
      </c>
      <c r="N511" s="12">
        <f t="shared" si="104"/>
        <v>25.25</v>
      </c>
      <c r="O511" s="12">
        <f t="shared" si="104"/>
        <v>7.96</v>
      </c>
      <c r="P511" s="12">
        <f>+P510+P509+P508+P507</f>
        <v>458.77</v>
      </c>
      <c r="Q511" s="12">
        <f>Q510+Q509+Q508+Q507</f>
        <v>272.07</v>
      </c>
      <c r="R511" s="12">
        <f>R510+R509+R508+R507</f>
        <v>0</v>
      </c>
      <c r="S511" s="12">
        <f>S510+S509+S508+S507</f>
        <v>48.39</v>
      </c>
      <c r="T511" s="12">
        <f>T510+T509+T508++++T507</f>
        <v>133.03</v>
      </c>
      <c r="U511" s="12">
        <f>U510+U509+U508+U507</f>
        <v>3.57</v>
      </c>
      <c r="V511" s="12">
        <f>V510+V509+V508+V507</f>
        <v>2.71</v>
      </c>
    </row>
    <row r="512" spans="1:22" ht="23.25" thickBot="1" x14ac:dyDescent="0.3">
      <c r="A512" s="30"/>
      <c r="B512" s="29" t="s">
        <v>33</v>
      </c>
      <c r="C512" s="10">
        <v>75</v>
      </c>
      <c r="D512" s="11" t="s">
        <v>55</v>
      </c>
      <c r="E512" s="10">
        <v>20</v>
      </c>
      <c r="F512" s="10">
        <v>0.16</v>
      </c>
      <c r="G512" s="10">
        <v>0.02</v>
      </c>
      <c r="H512" s="10">
        <v>0.5</v>
      </c>
      <c r="I512" s="10">
        <v>2.8</v>
      </c>
      <c r="J512" s="10">
        <v>0.02</v>
      </c>
      <c r="K512" s="10">
        <v>0.02</v>
      </c>
      <c r="L512" s="10">
        <v>6</v>
      </c>
      <c r="M512" s="10">
        <v>0</v>
      </c>
      <c r="N512" s="10">
        <v>0</v>
      </c>
      <c r="O512" s="10">
        <v>0</v>
      </c>
      <c r="P512" s="10">
        <v>13.8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0.36</v>
      </c>
    </row>
    <row r="513" spans="1:22" ht="34.5" thickBot="1" x14ac:dyDescent="0.3">
      <c r="A513" s="30"/>
      <c r="B513" s="30"/>
      <c r="C513" s="10">
        <v>69</v>
      </c>
      <c r="D513" s="11" t="s">
        <v>47</v>
      </c>
      <c r="E513" s="10">
        <v>200</v>
      </c>
      <c r="F513" s="10">
        <v>3.68</v>
      </c>
      <c r="G513" s="10">
        <v>7.07</v>
      </c>
      <c r="H513" s="10">
        <v>8.58</v>
      </c>
      <c r="I513" s="10">
        <v>118</v>
      </c>
      <c r="J513" s="10">
        <v>3.7999999999999999E-2</v>
      </c>
      <c r="K513" s="10">
        <v>0.06</v>
      </c>
      <c r="L513" s="10">
        <v>19.399999999999999</v>
      </c>
      <c r="M513" s="10">
        <v>0</v>
      </c>
      <c r="N513" s="10">
        <v>0</v>
      </c>
      <c r="O513" s="10">
        <v>0</v>
      </c>
      <c r="P513" s="10">
        <v>46.81</v>
      </c>
      <c r="Q513" s="10">
        <v>0</v>
      </c>
      <c r="R513" s="10">
        <v>0.15</v>
      </c>
      <c r="S513" s="10">
        <v>0</v>
      </c>
      <c r="T513" s="10">
        <v>247.18</v>
      </c>
      <c r="U513" s="10">
        <v>2.2599999999999998</v>
      </c>
      <c r="V513" s="10">
        <v>0.85</v>
      </c>
    </row>
    <row r="514" spans="1:22" ht="23.25" thickBot="1" x14ac:dyDescent="0.3">
      <c r="A514" s="30"/>
      <c r="B514" s="30"/>
      <c r="C514" s="10">
        <v>66</v>
      </c>
      <c r="D514" s="11" t="s">
        <v>88</v>
      </c>
      <c r="E514" s="10">
        <v>250</v>
      </c>
      <c r="F514" s="10">
        <v>9.3699999999999992</v>
      </c>
      <c r="G514" s="10">
        <v>6.62</v>
      </c>
      <c r="H514" s="10">
        <v>18.32</v>
      </c>
      <c r="I514" s="10">
        <v>284.08</v>
      </c>
      <c r="J514" s="10">
        <v>0.5</v>
      </c>
      <c r="K514" s="10">
        <v>0.16</v>
      </c>
      <c r="L514" s="10">
        <v>10.210000000000001</v>
      </c>
      <c r="M514" s="10">
        <v>0</v>
      </c>
      <c r="N514" s="10">
        <v>0.02</v>
      </c>
      <c r="O514" s="10">
        <v>1</v>
      </c>
      <c r="P514" s="10">
        <v>73.8</v>
      </c>
      <c r="Q514" s="10">
        <v>0</v>
      </c>
      <c r="R514" s="10">
        <v>0</v>
      </c>
      <c r="S514" s="10">
        <v>0</v>
      </c>
      <c r="T514" s="10">
        <v>2027.25</v>
      </c>
      <c r="U514" s="10">
        <v>25.25</v>
      </c>
      <c r="V514" s="10">
        <v>1.21</v>
      </c>
    </row>
    <row r="515" spans="1:22" ht="15.75" thickBot="1" x14ac:dyDescent="0.3">
      <c r="A515" s="30"/>
      <c r="B515" s="3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23.25" thickBot="1" x14ac:dyDescent="0.3">
      <c r="A516" s="30"/>
      <c r="B516" s="30"/>
      <c r="C516" s="10">
        <v>47</v>
      </c>
      <c r="D516" s="11" t="s">
        <v>50</v>
      </c>
      <c r="E516" s="10">
        <v>200</v>
      </c>
      <c r="F516" s="10">
        <v>0.16</v>
      </c>
      <c r="G516" s="10">
        <v>0.16</v>
      </c>
      <c r="H516" s="10">
        <v>15.8</v>
      </c>
      <c r="I516" s="10">
        <v>46.72</v>
      </c>
      <c r="J516" s="10">
        <v>0.06</v>
      </c>
      <c r="K516" s="10">
        <v>0.26</v>
      </c>
      <c r="L516" s="10">
        <v>20.3</v>
      </c>
      <c r="M516" s="10">
        <v>0</v>
      </c>
      <c r="N516" s="10">
        <v>0.1</v>
      </c>
      <c r="O516" s="10">
        <v>2.08</v>
      </c>
      <c r="P516" s="10">
        <v>14.72</v>
      </c>
      <c r="Q516" s="10">
        <v>4.4000000000000004</v>
      </c>
      <c r="R516" s="10">
        <v>0.4</v>
      </c>
      <c r="S516" s="10">
        <v>5.4</v>
      </c>
      <c r="T516" s="10">
        <v>4.2</v>
      </c>
      <c r="U516" s="10">
        <v>0</v>
      </c>
      <c r="V516" s="10">
        <v>0.9</v>
      </c>
    </row>
    <row r="517" spans="1:22" ht="23.25" thickBot="1" x14ac:dyDescent="0.3">
      <c r="A517" s="30"/>
      <c r="B517" s="30"/>
      <c r="C517" s="10">
        <v>8</v>
      </c>
      <c r="D517" s="11" t="s">
        <v>31</v>
      </c>
      <c r="E517" s="10">
        <v>50</v>
      </c>
      <c r="F517" s="10">
        <v>3.07</v>
      </c>
      <c r="G517" s="10">
        <v>1.07</v>
      </c>
      <c r="H517" s="10">
        <v>20.9</v>
      </c>
      <c r="I517" s="10">
        <v>107.2</v>
      </c>
      <c r="J517" s="10">
        <v>0.121</v>
      </c>
      <c r="K517" s="10">
        <v>0.13</v>
      </c>
      <c r="L517" s="10">
        <v>0</v>
      </c>
      <c r="M517" s="10">
        <v>0</v>
      </c>
      <c r="N517" s="10">
        <v>0</v>
      </c>
      <c r="O517" s="10">
        <v>0.34</v>
      </c>
      <c r="P517" s="10">
        <v>0.01</v>
      </c>
      <c r="Q517" s="10">
        <v>35.1</v>
      </c>
      <c r="R517" s="10">
        <v>11</v>
      </c>
      <c r="S517" s="10">
        <v>14.1</v>
      </c>
      <c r="T517" s="10">
        <v>63</v>
      </c>
      <c r="U517" s="10">
        <v>0</v>
      </c>
      <c r="V517" s="10">
        <v>1.05</v>
      </c>
    </row>
    <row r="518" spans="1:22" ht="15.75" thickBot="1" x14ac:dyDescent="0.3">
      <c r="A518" s="30"/>
      <c r="B518" s="30"/>
      <c r="C518" s="10"/>
      <c r="D518" s="13" t="s">
        <v>32</v>
      </c>
      <c r="E518" s="12">
        <f>E512+E513+E514+E515+E516+E517</f>
        <v>720</v>
      </c>
      <c r="F518" s="12">
        <f t="shared" ref="F518:V518" si="105">F517+F516+F515+F514+F513+F512</f>
        <v>16.440000000000001</v>
      </c>
      <c r="G518" s="12">
        <f t="shared" si="105"/>
        <v>14.94</v>
      </c>
      <c r="H518" s="12">
        <f t="shared" si="105"/>
        <v>64.099999999999994</v>
      </c>
      <c r="I518" s="12">
        <f t="shared" si="105"/>
        <v>558.79999999999995</v>
      </c>
      <c r="J518" s="12">
        <f t="shared" si="105"/>
        <v>0.7390000000000001</v>
      </c>
      <c r="K518" s="12">
        <f t="shared" si="105"/>
        <v>0.63000000000000012</v>
      </c>
      <c r="L518" s="12">
        <f t="shared" si="105"/>
        <v>55.91</v>
      </c>
      <c r="M518" s="12">
        <f t="shared" si="105"/>
        <v>0</v>
      </c>
      <c r="N518" s="12">
        <f t="shared" si="105"/>
        <v>0.12000000000000001</v>
      </c>
      <c r="O518" s="12">
        <f t="shared" si="105"/>
        <v>3.42</v>
      </c>
      <c r="P518" s="12">
        <f t="shared" si="105"/>
        <v>149.14000000000001</v>
      </c>
      <c r="Q518" s="12">
        <f t="shared" si="105"/>
        <v>39.5</v>
      </c>
      <c r="R518" s="12">
        <f t="shared" si="105"/>
        <v>11.55</v>
      </c>
      <c r="S518" s="12">
        <f t="shared" si="105"/>
        <v>19.5</v>
      </c>
      <c r="T518" s="12">
        <f t="shared" si="105"/>
        <v>2341.6299999999997</v>
      </c>
      <c r="U518" s="12">
        <f t="shared" si="105"/>
        <v>27.509999999999998</v>
      </c>
      <c r="V518" s="12">
        <f t="shared" si="105"/>
        <v>4.37</v>
      </c>
    </row>
    <row r="519" spans="1:22" ht="15.75" thickBot="1" x14ac:dyDescent="0.3">
      <c r="A519" s="30"/>
      <c r="B519" s="30"/>
      <c r="C519" s="10"/>
      <c r="D519" s="13" t="s">
        <v>39</v>
      </c>
      <c r="E519" s="12">
        <f>E511+E518</f>
        <v>1225</v>
      </c>
      <c r="F519" s="12">
        <f t="shared" ref="F519:V519" si="106">F518+F511</f>
        <v>38.159999999999997</v>
      </c>
      <c r="G519" s="12">
        <f t="shared" si="106"/>
        <v>36.94</v>
      </c>
      <c r="H519" s="12">
        <f t="shared" si="106"/>
        <v>164.94</v>
      </c>
      <c r="I519" s="12">
        <f t="shared" si="106"/>
        <v>1232.1099999999999</v>
      </c>
      <c r="J519" s="12">
        <f>J518+J511</f>
        <v>1.4540000000000002</v>
      </c>
      <c r="K519" s="12">
        <f t="shared" si="106"/>
        <v>0.90000000000000013</v>
      </c>
      <c r="L519" s="12">
        <f t="shared" si="106"/>
        <v>60.98</v>
      </c>
      <c r="M519" s="12">
        <f t="shared" si="106"/>
        <v>0</v>
      </c>
      <c r="N519" s="12">
        <f t="shared" si="106"/>
        <v>25.37</v>
      </c>
      <c r="O519" s="12">
        <f t="shared" si="106"/>
        <v>11.379999999999999</v>
      </c>
      <c r="P519" s="12">
        <f t="shared" si="106"/>
        <v>607.91</v>
      </c>
      <c r="Q519" s="12">
        <f t="shared" si="106"/>
        <v>311.57</v>
      </c>
      <c r="R519" s="12">
        <f t="shared" si="106"/>
        <v>11.55</v>
      </c>
      <c r="S519" s="12">
        <f t="shared" si="106"/>
        <v>67.89</v>
      </c>
      <c r="T519" s="12">
        <f t="shared" si="106"/>
        <v>2474.66</v>
      </c>
      <c r="U519" s="12">
        <f t="shared" si="106"/>
        <v>31.08</v>
      </c>
      <c r="V519" s="12">
        <f t="shared" si="106"/>
        <v>7.08</v>
      </c>
    </row>
    <row r="520" spans="1:22" ht="23.25" thickBot="1" x14ac:dyDescent="0.3">
      <c r="A520" s="30"/>
      <c r="B520" s="32" t="s">
        <v>40</v>
      </c>
      <c r="C520" s="10">
        <v>15</v>
      </c>
      <c r="D520" s="11" t="s">
        <v>68</v>
      </c>
      <c r="E520" s="10">
        <v>250</v>
      </c>
      <c r="F520" s="10">
        <v>7.76</v>
      </c>
      <c r="G520" s="10">
        <v>9.33</v>
      </c>
      <c r="H520" s="10">
        <v>31.32</v>
      </c>
      <c r="I520" s="10">
        <v>240</v>
      </c>
      <c r="J520" s="10">
        <v>0.27500000000000002</v>
      </c>
      <c r="K520" s="10">
        <v>0.1</v>
      </c>
      <c r="L520" s="10">
        <v>2.44</v>
      </c>
      <c r="M520" s="10">
        <v>0</v>
      </c>
      <c r="N520" s="10">
        <v>25.1</v>
      </c>
      <c r="O520" s="10">
        <v>2.5</v>
      </c>
      <c r="P520" s="10">
        <v>228.28</v>
      </c>
      <c r="Q520" s="10">
        <v>48.25</v>
      </c>
      <c r="R520" s="10">
        <v>0</v>
      </c>
      <c r="S520" s="10">
        <v>0</v>
      </c>
      <c r="T520" s="10">
        <v>85</v>
      </c>
      <c r="U520" s="10">
        <v>0</v>
      </c>
      <c r="V520" s="10">
        <v>0.39</v>
      </c>
    </row>
    <row r="521" spans="1:22" ht="23.25" thickBot="1" x14ac:dyDescent="0.3">
      <c r="A521" s="30"/>
      <c r="B521" s="30"/>
      <c r="C521" s="10">
        <v>44</v>
      </c>
      <c r="D521" s="11" t="s">
        <v>30</v>
      </c>
      <c r="E521" s="10">
        <v>200</v>
      </c>
      <c r="F521" s="10">
        <v>0.18</v>
      </c>
      <c r="G521" s="10">
        <v>0.03</v>
      </c>
      <c r="H521" s="10">
        <v>9.41</v>
      </c>
      <c r="I521" s="10">
        <v>38.96</v>
      </c>
      <c r="J521" s="10">
        <v>0</v>
      </c>
      <c r="K521" s="10">
        <v>0</v>
      </c>
      <c r="L521" s="10">
        <v>2.63</v>
      </c>
      <c r="M521" s="10">
        <v>0</v>
      </c>
      <c r="N521" s="10">
        <v>0</v>
      </c>
      <c r="O521" s="10">
        <v>0.01</v>
      </c>
      <c r="P521" s="10">
        <v>14.5</v>
      </c>
      <c r="Q521" s="10">
        <v>6.72</v>
      </c>
      <c r="R521" s="10">
        <v>0</v>
      </c>
      <c r="S521" s="10">
        <v>5.49</v>
      </c>
      <c r="T521" s="10">
        <v>28</v>
      </c>
      <c r="U521" s="10">
        <v>0</v>
      </c>
      <c r="V521" s="10">
        <v>0.57999999999999996</v>
      </c>
    </row>
    <row r="522" spans="1:22" ht="23.25" thickBot="1" x14ac:dyDescent="0.3">
      <c r="A522" s="30"/>
      <c r="B522" s="30"/>
      <c r="C522" s="10">
        <v>6</v>
      </c>
      <c r="D522" s="11" t="s">
        <v>87</v>
      </c>
      <c r="E522" s="10">
        <v>55</v>
      </c>
      <c r="F522" s="10">
        <v>13.78</v>
      </c>
      <c r="G522" s="10">
        <v>12.64</v>
      </c>
      <c r="H522" s="10">
        <v>60.11</v>
      </c>
      <c r="I522" s="10">
        <v>394.35</v>
      </c>
      <c r="J522" s="10">
        <v>0.44</v>
      </c>
      <c r="K522" s="10">
        <v>0.17</v>
      </c>
      <c r="L522" s="10">
        <v>0</v>
      </c>
      <c r="M522" s="10">
        <v>0</v>
      </c>
      <c r="N522" s="10">
        <v>0.15</v>
      </c>
      <c r="O522" s="10">
        <v>5.45</v>
      </c>
      <c r="P522" s="10">
        <v>215.99</v>
      </c>
      <c r="Q522" s="10">
        <v>217.1</v>
      </c>
      <c r="R522" s="10">
        <v>0</v>
      </c>
      <c r="S522" s="10">
        <v>42.9</v>
      </c>
      <c r="T522" s="10">
        <v>20.03</v>
      </c>
      <c r="U522" s="10">
        <v>3.57</v>
      </c>
      <c r="V522" s="10">
        <v>1.74</v>
      </c>
    </row>
    <row r="523" spans="1:22" ht="15.75" thickBot="1" x14ac:dyDescent="0.3">
      <c r="A523" s="30"/>
      <c r="B523" s="3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thickBot="1" x14ac:dyDescent="0.3">
      <c r="A524" s="30"/>
      <c r="B524" s="30"/>
      <c r="C524" s="12"/>
      <c r="D524" s="13" t="s">
        <v>32</v>
      </c>
      <c r="E524" s="12">
        <f>E522+E521+E520</f>
        <v>505</v>
      </c>
      <c r="F524" s="12">
        <f t="shared" ref="F524:V524" si="107">F523+F522+F521+F520</f>
        <v>21.72</v>
      </c>
      <c r="G524" s="12">
        <f t="shared" si="107"/>
        <v>22</v>
      </c>
      <c r="H524" s="12">
        <f t="shared" si="107"/>
        <v>100.84</v>
      </c>
      <c r="I524" s="12">
        <f t="shared" si="107"/>
        <v>673.31</v>
      </c>
      <c r="J524" s="12">
        <f t="shared" si="107"/>
        <v>0.71500000000000008</v>
      </c>
      <c r="K524" s="12">
        <f t="shared" si="107"/>
        <v>0.27</v>
      </c>
      <c r="L524" s="12">
        <f t="shared" si="107"/>
        <v>5.07</v>
      </c>
      <c r="M524" s="12">
        <f t="shared" si="107"/>
        <v>0</v>
      </c>
      <c r="N524" s="12">
        <f t="shared" si="107"/>
        <v>25.25</v>
      </c>
      <c r="O524" s="12">
        <f t="shared" si="107"/>
        <v>7.96</v>
      </c>
      <c r="P524" s="12">
        <f t="shared" si="107"/>
        <v>458.77</v>
      </c>
      <c r="Q524" s="12">
        <f t="shared" si="107"/>
        <v>272.07</v>
      </c>
      <c r="R524" s="12">
        <f t="shared" si="107"/>
        <v>0</v>
      </c>
      <c r="S524" s="12">
        <f t="shared" si="107"/>
        <v>48.39</v>
      </c>
      <c r="T524" s="12">
        <f t="shared" si="107"/>
        <v>133.03</v>
      </c>
      <c r="U524" s="12">
        <f t="shared" si="107"/>
        <v>3.57</v>
      </c>
      <c r="V524" s="12">
        <f t="shared" si="107"/>
        <v>2.71</v>
      </c>
    </row>
    <row r="525" spans="1:22" ht="23.25" thickBot="1" x14ac:dyDescent="0.3">
      <c r="B525" s="29" t="s">
        <v>41</v>
      </c>
      <c r="C525" s="10">
        <v>75</v>
      </c>
      <c r="D525" s="11" t="s">
        <v>55</v>
      </c>
      <c r="E525" s="10">
        <v>50</v>
      </c>
      <c r="F525" s="10">
        <v>0.4</v>
      </c>
      <c r="G525" s="10">
        <v>0.05</v>
      </c>
      <c r="H525" s="10">
        <v>1.25</v>
      </c>
      <c r="I525" s="10">
        <v>7</v>
      </c>
      <c r="J525" s="10">
        <v>0.05</v>
      </c>
      <c r="K525" s="10">
        <v>0.05</v>
      </c>
      <c r="L525" s="10">
        <v>15</v>
      </c>
      <c r="M525" s="10">
        <v>0</v>
      </c>
      <c r="N525" s="10">
        <v>0</v>
      </c>
      <c r="O525" s="10">
        <v>0</v>
      </c>
      <c r="P525" s="10">
        <v>15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0.75</v>
      </c>
    </row>
    <row r="526" spans="1:22" ht="34.5" thickBot="1" x14ac:dyDescent="0.3">
      <c r="B526" s="30"/>
      <c r="C526" s="10">
        <v>69</v>
      </c>
      <c r="D526" s="11" t="s">
        <v>47</v>
      </c>
      <c r="E526" s="10">
        <v>250</v>
      </c>
      <c r="F526" s="10">
        <v>3.68</v>
      </c>
      <c r="G526" s="10">
        <v>7.07</v>
      </c>
      <c r="H526" s="10">
        <v>8.58</v>
      </c>
      <c r="I526" s="10">
        <v>118</v>
      </c>
      <c r="J526" s="10">
        <v>4.8000000000000001E-2</v>
      </c>
      <c r="K526" s="10">
        <v>0.06</v>
      </c>
      <c r="L526" s="10">
        <v>19.399999999999999</v>
      </c>
      <c r="M526" s="10">
        <v>0</v>
      </c>
      <c r="N526" s="10">
        <v>0</v>
      </c>
      <c r="O526" s="10">
        <v>0</v>
      </c>
      <c r="P526" s="10">
        <v>46.81</v>
      </c>
      <c r="Q526" s="10">
        <v>0</v>
      </c>
      <c r="R526" s="10">
        <v>0.188</v>
      </c>
      <c r="S526" s="10">
        <v>0</v>
      </c>
      <c r="T526" s="10">
        <v>308.98</v>
      </c>
      <c r="U526" s="10">
        <v>2.83</v>
      </c>
      <c r="V526" s="10">
        <v>0.85</v>
      </c>
    </row>
    <row r="527" spans="1:22" ht="23.25" thickBot="1" x14ac:dyDescent="0.3">
      <c r="B527" s="30"/>
      <c r="C527" s="10">
        <v>66</v>
      </c>
      <c r="D527" s="11" t="s">
        <v>88</v>
      </c>
      <c r="E527" s="10">
        <v>250</v>
      </c>
      <c r="F527" s="10">
        <v>9.3699999999999992</v>
      </c>
      <c r="G527" s="10">
        <v>6.62</v>
      </c>
      <c r="H527" s="10">
        <v>18.32</v>
      </c>
      <c r="I527" s="10">
        <v>284.08</v>
      </c>
      <c r="J527" s="10">
        <v>0.5</v>
      </c>
      <c r="K527" s="10">
        <v>0.16</v>
      </c>
      <c r="L527" s="10">
        <v>10.210000000000001</v>
      </c>
      <c r="M527" s="10">
        <v>0</v>
      </c>
      <c r="N527" s="10">
        <v>0.02</v>
      </c>
      <c r="O527" s="10">
        <v>1</v>
      </c>
      <c r="P527" s="10">
        <v>41.03</v>
      </c>
      <c r="Q527" s="10">
        <v>34.83</v>
      </c>
      <c r="R527" s="10">
        <v>0</v>
      </c>
      <c r="S527" s="10">
        <v>17.600000000000001</v>
      </c>
      <c r="T527" s="10">
        <v>2027.25</v>
      </c>
      <c r="U527" s="10">
        <v>25.25</v>
      </c>
      <c r="V527" s="10">
        <v>0.73</v>
      </c>
    </row>
    <row r="528" spans="1:22" ht="15.75" thickBot="1" x14ac:dyDescent="0.3">
      <c r="B528" s="3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23.25" thickBot="1" x14ac:dyDescent="0.3">
      <c r="B529" s="30"/>
      <c r="C529" s="10">
        <v>47</v>
      </c>
      <c r="D529" s="11" t="s">
        <v>50</v>
      </c>
      <c r="E529" s="10">
        <v>200</v>
      </c>
      <c r="F529" s="10">
        <v>0.16</v>
      </c>
      <c r="G529" s="10">
        <v>0.16</v>
      </c>
      <c r="H529" s="10">
        <v>15.8</v>
      </c>
      <c r="I529" s="10">
        <v>46.72</v>
      </c>
      <c r="J529" s="10">
        <v>0.06</v>
      </c>
      <c r="K529" s="10">
        <v>0.26</v>
      </c>
      <c r="L529" s="10">
        <v>20.3</v>
      </c>
      <c r="M529" s="10">
        <v>0</v>
      </c>
      <c r="N529" s="10">
        <v>0.1</v>
      </c>
      <c r="O529" s="10">
        <v>2.08</v>
      </c>
      <c r="P529" s="10">
        <v>14.72</v>
      </c>
      <c r="Q529" s="10">
        <v>4.4000000000000004</v>
      </c>
      <c r="R529" s="10">
        <v>0.4</v>
      </c>
      <c r="S529" s="10">
        <v>5.4</v>
      </c>
      <c r="T529" s="10">
        <v>4.2</v>
      </c>
      <c r="U529" s="10">
        <v>0</v>
      </c>
      <c r="V529" s="10">
        <v>0.9</v>
      </c>
    </row>
    <row r="530" spans="1:22" ht="23.25" thickBot="1" x14ac:dyDescent="0.3">
      <c r="B530" s="30"/>
      <c r="C530" s="10">
        <v>8</v>
      </c>
      <c r="D530" s="11" t="s">
        <v>31</v>
      </c>
      <c r="E530" s="10">
        <v>50</v>
      </c>
      <c r="F530" s="10">
        <v>3.07</v>
      </c>
      <c r="G530" s="10">
        <v>1.07</v>
      </c>
      <c r="H530" s="10">
        <v>20.9</v>
      </c>
      <c r="I530" s="10">
        <v>107.2</v>
      </c>
      <c r="J530" s="10">
        <v>0.121</v>
      </c>
      <c r="K530" s="10">
        <v>0.13</v>
      </c>
      <c r="L530" s="10">
        <v>0</v>
      </c>
      <c r="M530" s="10">
        <v>0</v>
      </c>
      <c r="N530" s="10">
        <v>0</v>
      </c>
      <c r="O530" s="10">
        <v>0.34</v>
      </c>
      <c r="P530" s="10">
        <v>0.01</v>
      </c>
      <c r="Q530" s="10">
        <v>35.1</v>
      </c>
      <c r="R530" s="10">
        <v>11</v>
      </c>
      <c r="S530" s="10">
        <v>14.1</v>
      </c>
      <c r="T530" s="10">
        <v>63</v>
      </c>
      <c r="U530" s="10">
        <v>0</v>
      </c>
      <c r="V530" s="10">
        <v>1.05</v>
      </c>
    </row>
    <row r="531" spans="1:22" ht="15.75" thickBot="1" x14ac:dyDescent="0.3">
      <c r="B531" s="30"/>
      <c r="C531" s="10"/>
      <c r="D531" s="13" t="s">
        <v>32</v>
      </c>
      <c r="E531" s="12">
        <f>E530+E529+E528+E527+E526+E525</f>
        <v>800</v>
      </c>
      <c r="F531" s="12">
        <f t="shared" ref="F531:V531" si="108">F530+F529+F528+F527+F526+F525</f>
        <v>16.68</v>
      </c>
      <c r="G531" s="12">
        <f t="shared" si="108"/>
        <v>14.97</v>
      </c>
      <c r="H531" s="12">
        <f t="shared" si="108"/>
        <v>64.849999999999994</v>
      </c>
      <c r="I531" s="12">
        <f t="shared" si="108"/>
        <v>563</v>
      </c>
      <c r="J531" s="12">
        <f t="shared" si="108"/>
        <v>0.77900000000000014</v>
      </c>
      <c r="K531" s="12">
        <f t="shared" si="108"/>
        <v>0.66000000000000014</v>
      </c>
      <c r="L531" s="12">
        <f t="shared" si="108"/>
        <v>64.91</v>
      </c>
      <c r="M531" s="12">
        <f t="shared" si="108"/>
        <v>0</v>
      </c>
      <c r="N531" s="12">
        <f t="shared" si="108"/>
        <v>0.12000000000000001</v>
      </c>
      <c r="O531" s="12">
        <f t="shared" si="108"/>
        <v>3.42</v>
      </c>
      <c r="P531" s="12">
        <f t="shared" si="108"/>
        <v>117.57000000000001</v>
      </c>
      <c r="Q531" s="12">
        <f t="shared" si="108"/>
        <v>74.33</v>
      </c>
      <c r="R531" s="12">
        <f t="shared" si="108"/>
        <v>11.588000000000001</v>
      </c>
      <c r="S531" s="12">
        <f t="shared" si="108"/>
        <v>37.1</v>
      </c>
      <c r="T531" s="12">
        <f t="shared" si="108"/>
        <v>2403.4299999999998</v>
      </c>
      <c r="U531" s="12">
        <f t="shared" si="108"/>
        <v>28.08</v>
      </c>
      <c r="V531" s="12">
        <f t="shared" si="108"/>
        <v>4.28</v>
      </c>
    </row>
    <row r="532" spans="1:22" ht="15.75" thickBot="1" x14ac:dyDescent="0.3">
      <c r="C532" s="10"/>
      <c r="D532" s="13" t="s">
        <v>39</v>
      </c>
      <c r="E532" s="12">
        <f>E531+E524</f>
        <v>1305</v>
      </c>
      <c r="F532" s="12">
        <f t="shared" ref="F532:V532" si="109">F531+F524</f>
        <v>38.4</v>
      </c>
      <c r="G532" s="12">
        <f t="shared" si="109"/>
        <v>36.97</v>
      </c>
      <c r="H532" s="12">
        <f t="shared" si="109"/>
        <v>165.69</v>
      </c>
      <c r="I532" s="12">
        <f t="shared" si="109"/>
        <v>1236.31</v>
      </c>
      <c r="J532" s="12">
        <f t="shared" si="109"/>
        <v>1.4940000000000002</v>
      </c>
      <c r="K532" s="12">
        <f t="shared" si="109"/>
        <v>0.93000000000000016</v>
      </c>
      <c r="L532" s="12">
        <f t="shared" si="109"/>
        <v>69.97999999999999</v>
      </c>
      <c r="M532" s="12">
        <f t="shared" si="109"/>
        <v>0</v>
      </c>
      <c r="N532" s="12">
        <f t="shared" si="109"/>
        <v>25.37</v>
      </c>
      <c r="O532" s="12">
        <f t="shared" si="109"/>
        <v>11.379999999999999</v>
      </c>
      <c r="P532" s="12">
        <f t="shared" si="109"/>
        <v>576.34</v>
      </c>
      <c r="Q532" s="12">
        <f t="shared" si="109"/>
        <v>346.4</v>
      </c>
      <c r="R532" s="12">
        <f t="shared" si="109"/>
        <v>11.588000000000001</v>
      </c>
      <c r="S532" s="12">
        <f t="shared" si="109"/>
        <v>85.490000000000009</v>
      </c>
      <c r="T532" s="12">
        <f t="shared" si="109"/>
        <v>2536.46</v>
      </c>
      <c r="U532" s="12">
        <f t="shared" si="109"/>
        <v>31.65</v>
      </c>
      <c r="V532" s="12">
        <f t="shared" si="109"/>
        <v>6.99</v>
      </c>
    </row>
    <row r="533" spans="1:22" ht="15.75" thickBot="1" x14ac:dyDescent="0.3"/>
    <row r="534" spans="1:22" ht="15.75" thickBot="1" x14ac:dyDescent="0.3">
      <c r="A534" s="33" t="s">
        <v>3</v>
      </c>
      <c r="B534" s="34"/>
      <c r="C534" s="37" t="s">
        <v>4</v>
      </c>
      <c r="D534" s="37" t="s">
        <v>5</v>
      </c>
      <c r="E534" s="7" t="s">
        <v>6</v>
      </c>
      <c r="F534" s="26" t="s">
        <v>7</v>
      </c>
      <c r="G534" s="27"/>
      <c r="H534" s="28"/>
      <c r="I534" s="39" t="s">
        <v>8</v>
      </c>
      <c r="J534" s="8"/>
      <c r="K534" s="41" t="s">
        <v>9</v>
      </c>
      <c r="L534" s="42"/>
      <c r="M534" s="42"/>
      <c r="N534" s="42"/>
      <c r="O534" s="43"/>
      <c r="P534" s="26" t="s">
        <v>10</v>
      </c>
      <c r="Q534" s="27"/>
      <c r="R534" s="27"/>
      <c r="S534" s="27"/>
      <c r="T534" s="27"/>
      <c r="U534" s="27"/>
      <c r="V534" s="28"/>
    </row>
    <row r="535" spans="1:22" ht="15.75" thickBot="1" x14ac:dyDescent="0.3">
      <c r="A535" s="35"/>
      <c r="B535" s="36"/>
      <c r="C535" s="38"/>
      <c r="D535" s="38"/>
      <c r="E535" s="9"/>
      <c r="F535" s="9" t="s">
        <v>11</v>
      </c>
      <c r="G535" s="9" t="s">
        <v>12</v>
      </c>
      <c r="H535" s="9" t="s">
        <v>13</v>
      </c>
      <c r="I535" s="40"/>
      <c r="J535" s="9" t="s">
        <v>14</v>
      </c>
      <c r="K535" s="9" t="s">
        <v>15</v>
      </c>
      <c r="L535" s="9" t="s">
        <v>16</v>
      </c>
      <c r="M535" s="9" t="s">
        <v>17</v>
      </c>
      <c r="N535" s="9" t="s">
        <v>18</v>
      </c>
      <c r="O535" s="9" t="s">
        <v>19</v>
      </c>
      <c r="P535" s="9" t="s">
        <v>20</v>
      </c>
      <c r="Q535" s="9" t="s">
        <v>21</v>
      </c>
      <c r="R535" s="9" t="s">
        <v>22</v>
      </c>
      <c r="S535" s="9" t="s">
        <v>23</v>
      </c>
      <c r="T535" s="9" t="s">
        <v>24</v>
      </c>
      <c r="U535" s="9" t="s">
        <v>25</v>
      </c>
      <c r="V535" s="9" t="s">
        <v>26</v>
      </c>
    </row>
    <row r="536" spans="1:22" ht="23.25" thickBot="1" x14ac:dyDescent="0.3">
      <c r="A536" s="29" t="s">
        <v>89</v>
      </c>
      <c r="B536" s="29" t="s">
        <v>28</v>
      </c>
      <c r="C536" s="10">
        <v>72</v>
      </c>
      <c r="D536" s="11" t="s">
        <v>43</v>
      </c>
      <c r="E536" s="10">
        <v>200</v>
      </c>
      <c r="F536" s="10">
        <v>7.01</v>
      </c>
      <c r="G536" s="10">
        <v>8.09</v>
      </c>
      <c r="H536" s="10">
        <v>28.39</v>
      </c>
      <c r="I536" s="10">
        <v>213</v>
      </c>
      <c r="J536" s="10">
        <v>2.5000000000000001E-2</v>
      </c>
      <c r="K536" s="10">
        <v>0.14000000000000001</v>
      </c>
      <c r="L536" s="10">
        <v>1.95</v>
      </c>
      <c r="M536" s="10">
        <v>0</v>
      </c>
      <c r="N536" s="10">
        <v>0</v>
      </c>
      <c r="O536" s="10">
        <v>0</v>
      </c>
      <c r="P536" s="10">
        <v>185.3</v>
      </c>
      <c r="Q536" s="10">
        <v>0</v>
      </c>
      <c r="R536" s="10">
        <v>1.8</v>
      </c>
      <c r="S536" s="10">
        <v>0</v>
      </c>
      <c r="T536" s="10">
        <v>415.4</v>
      </c>
      <c r="U536" s="10">
        <v>11.2</v>
      </c>
      <c r="V536" s="10">
        <v>0.77</v>
      </c>
    </row>
    <row r="537" spans="1:22" ht="23.25" thickBot="1" x14ac:dyDescent="0.3">
      <c r="A537" s="30"/>
      <c r="B537" s="30"/>
      <c r="C537" s="10">
        <v>44</v>
      </c>
      <c r="D537" s="11" t="s">
        <v>30</v>
      </c>
      <c r="E537" s="10">
        <v>200</v>
      </c>
      <c r="F537" s="10">
        <v>0.18</v>
      </c>
      <c r="G537" s="10">
        <v>0.03</v>
      </c>
      <c r="H537" s="10">
        <v>9.41</v>
      </c>
      <c r="I537" s="10">
        <v>38.96</v>
      </c>
      <c r="J537" s="10">
        <v>0</v>
      </c>
      <c r="K537" s="10">
        <v>0</v>
      </c>
      <c r="L537" s="10">
        <v>2.63</v>
      </c>
      <c r="M537" s="10">
        <v>0</v>
      </c>
      <c r="N537" s="10">
        <v>0</v>
      </c>
      <c r="O537" s="10">
        <v>0.01</v>
      </c>
      <c r="P537" s="10">
        <v>14.5</v>
      </c>
      <c r="Q537" s="10">
        <v>6.72</v>
      </c>
      <c r="R537" s="10">
        <v>0</v>
      </c>
      <c r="S537" s="10">
        <v>5.49</v>
      </c>
      <c r="T537" s="10">
        <v>28</v>
      </c>
      <c r="U537" s="10">
        <v>0</v>
      </c>
      <c r="V537" s="10">
        <v>0.57999999999999996</v>
      </c>
    </row>
    <row r="538" spans="1:22" ht="15.75" thickBot="1" x14ac:dyDescent="0.3">
      <c r="A538" s="30"/>
      <c r="B538" s="30"/>
      <c r="C538" s="10">
        <v>45</v>
      </c>
      <c r="D538" s="11" t="s">
        <v>54</v>
      </c>
      <c r="E538" s="10">
        <v>100</v>
      </c>
      <c r="F538" s="10">
        <v>1.24</v>
      </c>
      <c r="G538" s="10">
        <v>2.08</v>
      </c>
      <c r="H538" s="10">
        <v>13.52</v>
      </c>
      <c r="I538" s="10">
        <v>56.71</v>
      </c>
      <c r="J538" s="10">
        <v>0.06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3.86</v>
      </c>
      <c r="Q538" s="10">
        <v>0</v>
      </c>
      <c r="R538" s="10">
        <v>0</v>
      </c>
      <c r="S538" s="10">
        <v>1.1399999999999999</v>
      </c>
      <c r="T538" s="10">
        <v>132</v>
      </c>
      <c r="U538" s="10">
        <v>3</v>
      </c>
      <c r="V538" s="10">
        <v>0.16</v>
      </c>
    </row>
    <row r="539" spans="1:22" ht="15.75" thickBot="1" x14ac:dyDescent="0.3">
      <c r="A539" s="30"/>
      <c r="B539" s="3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thickBot="1" x14ac:dyDescent="0.3">
      <c r="A540" s="30"/>
      <c r="B540" s="31"/>
      <c r="C540" s="12"/>
      <c r="D540" s="13" t="s">
        <v>32</v>
      </c>
      <c r="E540" s="12">
        <v>500</v>
      </c>
      <c r="F540" s="12">
        <f>F536+F537+F538+F539</f>
        <v>8.43</v>
      </c>
      <c r="G540" s="12">
        <f t="shared" ref="G540:O540" si="110">G539+G538+G537+G536</f>
        <v>10.199999999999999</v>
      </c>
      <c r="H540" s="12">
        <f t="shared" si="110"/>
        <v>51.32</v>
      </c>
      <c r="I540" s="12">
        <f t="shared" si="110"/>
        <v>308.67</v>
      </c>
      <c r="J540" s="12">
        <f t="shared" si="110"/>
        <v>8.4999999999999992E-2</v>
      </c>
      <c r="K540" s="12">
        <f t="shared" si="110"/>
        <v>0.14000000000000001</v>
      </c>
      <c r="L540" s="12">
        <f t="shared" si="110"/>
        <v>4.58</v>
      </c>
      <c r="M540" s="12">
        <f t="shared" si="110"/>
        <v>0</v>
      </c>
      <c r="N540" s="12">
        <f t="shared" si="110"/>
        <v>0</v>
      </c>
      <c r="O540" s="12">
        <f t="shared" si="110"/>
        <v>0.01</v>
      </c>
      <c r="P540" s="12">
        <f>+P539+P538+P537+P536</f>
        <v>203.66000000000003</v>
      </c>
      <c r="Q540" s="12">
        <f>Q539+Q538+Q537+Q536</f>
        <v>6.72</v>
      </c>
      <c r="R540" s="12">
        <f>R539+R538+R537+R536</f>
        <v>1.8</v>
      </c>
      <c r="S540" s="12">
        <f>S539+S538+S537+S536</f>
        <v>6.63</v>
      </c>
      <c r="T540" s="12">
        <f>T539+T538+T537++++T536</f>
        <v>575.4</v>
      </c>
      <c r="U540" s="12">
        <f>U539+U538+U537+U536</f>
        <v>14.2</v>
      </c>
      <c r="V540" s="12">
        <f>V539+V538+V537+V536</f>
        <v>1.51</v>
      </c>
    </row>
    <row r="541" spans="1:22" ht="15.75" thickBot="1" x14ac:dyDescent="0.3">
      <c r="A541" s="30"/>
      <c r="B541" s="29" t="s">
        <v>33</v>
      </c>
      <c r="C541" s="10">
        <v>21</v>
      </c>
      <c r="D541" s="11" t="s">
        <v>90</v>
      </c>
      <c r="E541" s="10">
        <v>50</v>
      </c>
      <c r="F541" s="10">
        <v>0.82499999999999996</v>
      </c>
      <c r="G541" s="10">
        <v>6.27</v>
      </c>
      <c r="H541" s="10">
        <v>7.55</v>
      </c>
      <c r="I541" s="10">
        <v>57.305</v>
      </c>
      <c r="J541" s="10">
        <v>0.03</v>
      </c>
      <c r="K541" s="10">
        <v>1.4999999999999999E-2</v>
      </c>
      <c r="L541" s="10">
        <v>4.82</v>
      </c>
      <c r="M541" s="10">
        <v>0</v>
      </c>
      <c r="N541" s="10">
        <v>2.5000000000000001E-2</v>
      </c>
      <c r="O541" s="10">
        <v>0.04</v>
      </c>
      <c r="P541" s="10">
        <v>14.15</v>
      </c>
      <c r="Q541" s="10">
        <v>67.2</v>
      </c>
      <c r="R541" s="10">
        <v>0</v>
      </c>
      <c r="S541" s="10">
        <v>7.6</v>
      </c>
      <c r="T541" s="10">
        <v>165.6</v>
      </c>
      <c r="U541" s="10">
        <v>1.4</v>
      </c>
      <c r="V541" s="10">
        <v>0.26</v>
      </c>
    </row>
    <row r="542" spans="1:22" ht="34.5" thickBot="1" x14ac:dyDescent="0.3">
      <c r="A542" s="30"/>
      <c r="B542" s="30"/>
      <c r="C542" s="10">
        <v>7</v>
      </c>
      <c r="D542" s="11" t="s">
        <v>63</v>
      </c>
      <c r="E542" s="10">
        <v>200</v>
      </c>
      <c r="F542" s="10">
        <v>1.8240000000000001</v>
      </c>
      <c r="G542" s="10">
        <v>3.98</v>
      </c>
      <c r="H542" s="10">
        <v>11.12</v>
      </c>
      <c r="I542" s="10">
        <v>92.135999999999996</v>
      </c>
      <c r="J542" s="10">
        <v>0.06</v>
      </c>
      <c r="K542" s="10">
        <v>0.08</v>
      </c>
      <c r="L542" s="10">
        <v>9.2100000000000009</v>
      </c>
      <c r="M542" s="10">
        <v>0</v>
      </c>
      <c r="N542" s="10">
        <v>2.4E-2</v>
      </c>
      <c r="O542" s="10">
        <v>0.216</v>
      </c>
      <c r="P542" s="10">
        <v>35.979999999999997</v>
      </c>
      <c r="Q542" s="10">
        <v>56.02</v>
      </c>
      <c r="R542" s="10">
        <v>0</v>
      </c>
      <c r="S542" s="10">
        <v>25.08</v>
      </c>
      <c r="T542" s="10">
        <v>472</v>
      </c>
      <c r="U542" s="10">
        <v>3</v>
      </c>
      <c r="V542" s="10">
        <v>0.86399999999999999</v>
      </c>
    </row>
    <row r="543" spans="1:22" ht="34.5" thickBot="1" x14ac:dyDescent="0.3">
      <c r="A543" s="30"/>
      <c r="B543" s="30"/>
      <c r="C543" s="10">
        <v>35</v>
      </c>
      <c r="D543" s="11" t="s">
        <v>36</v>
      </c>
      <c r="E543" s="10">
        <v>100</v>
      </c>
      <c r="F543" s="14">
        <v>2.12</v>
      </c>
      <c r="G543" s="14">
        <v>4.93</v>
      </c>
      <c r="H543" s="14">
        <v>14.26</v>
      </c>
      <c r="I543" s="14">
        <v>10.3</v>
      </c>
      <c r="J543" s="14">
        <v>5.5E-2</v>
      </c>
      <c r="K543" s="14">
        <v>0.12</v>
      </c>
      <c r="L543" s="14">
        <v>18.25</v>
      </c>
      <c r="M543" s="14">
        <v>0.25</v>
      </c>
      <c r="N543" s="14">
        <v>0.02</v>
      </c>
      <c r="O543" s="14">
        <v>0.127</v>
      </c>
      <c r="P543" s="14">
        <v>8.9</v>
      </c>
      <c r="Q543" s="14">
        <v>49.08</v>
      </c>
      <c r="R543" s="14">
        <v>0.8</v>
      </c>
      <c r="S543" s="14">
        <v>19.05</v>
      </c>
      <c r="T543" s="14">
        <v>284</v>
      </c>
      <c r="U543" s="14">
        <v>0</v>
      </c>
      <c r="V543" s="14">
        <v>0.75</v>
      </c>
    </row>
    <row r="544" spans="1:22" ht="23.25" thickBot="1" x14ac:dyDescent="0.3">
      <c r="A544" s="30"/>
      <c r="B544" s="30"/>
      <c r="C544" s="10">
        <v>20</v>
      </c>
      <c r="D544" s="11" t="s">
        <v>91</v>
      </c>
      <c r="E544" s="10">
        <v>100</v>
      </c>
      <c r="F544" s="10">
        <v>9.33</v>
      </c>
      <c r="G544" s="10">
        <v>5.77</v>
      </c>
      <c r="H544" s="10">
        <v>7.96</v>
      </c>
      <c r="I544" s="10">
        <v>141.37</v>
      </c>
      <c r="J544" s="10">
        <v>0.09</v>
      </c>
      <c r="K544" s="10">
        <v>0.06</v>
      </c>
      <c r="L544" s="10">
        <v>0.7</v>
      </c>
      <c r="M544" s="10">
        <v>0.04</v>
      </c>
      <c r="N544" s="10">
        <v>0.03</v>
      </c>
      <c r="O544" s="10">
        <v>0.35</v>
      </c>
      <c r="P544" s="10">
        <v>43.56</v>
      </c>
      <c r="Q544" s="10">
        <v>153.31</v>
      </c>
      <c r="R544" s="10">
        <v>0.01</v>
      </c>
      <c r="S544" s="10">
        <v>16.399999999999999</v>
      </c>
      <c r="T544" s="10">
        <v>200.9</v>
      </c>
      <c r="U544" s="10">
        <v>87.7</v>
      </c>
      <c r="V544" s="10">
        <v>0.41</v>
      </c>
    </row>
    <row r="545" spans="1:22" ht="23.25" thickBot="1" x14ac:dyDescent="0.3">
      <c r="A545" s="30"/>
      <c r="B545" s="30"/>
      <c r="C545" s="10">
        <v>63</v>
      </c>
      <c r="D545" s="11" t="s">
        <v>92</v>
      </c>
      <c r="E545" s="10">
        <v>200</v>
      </c>
      <c r="F545" s="10">
        <v>1.24</v>
      </c>
      <c r="G545" s="10">
        <v>0.08</v>
      </c>
      <c r="H545" s="10">
        <v>24.12</v>
      </c>
      <c r="I545" s="10">
        <v>83.62</v>
      </c>
      <c r="J545" s="10">
        <v>0.04</v>
      </c>
      <c r="K545" s="10">
        <v>0.02</v>
      </c>
      <c r="L545" s="10">
        <v>0.96</v>
      </c>
      <c r="M545" s="10">
        <v>0</v>
      </c>
      <c r="N545" s="10">
        <v>0</v>
      </c>
      <c r="O545" s="10">
        <v>0</v>
      </c>
      <c r="P545" s="10">
        <v>47.6</v>
      </c>
      <c r="Q545" s="10">
        <v>35.04</v>
      </c>
      <c r="R545" s="10">
        <v>0</v>
      </c>
      <c r="S545" s="10">
        <v>27.2</v>
      </c>
      <c r="T545" s="10">
        <v>489.86</v>
      </c>
      <c r="U545" s="10">
        <v>0</v>
      </c>
      <c r="V545" s="10">
        <v>0.78</v>
      </c>
    </row>
    <row r="546" spans="1:22" ht="23.25" thickBot="1" x14ac:dyDescent="0.3">
      <c r="A546" s="30"/>
      <c r="B546" s="30"/>
      <c r="C546" s="10">
        <v>8</v>
      </c>
      <c r="D546" s="11" t="s">
        <v>31</v>
      </c>
      <c r="E546" s="10">
        <v>50</v>
      </c>
      <c r="F546" s="10">
        <v>3.07</v>
      </c>
      <c r="G546" s="10">
        <v>1.07</v>
      </c>
      <c r="H546" s="10">
        <v>20.9</v>
      </c>
      <c r="I546" s="10">
        <v>107.2</v>
      </c>
      <c r="J546" s="10">
        <v>0.121</v>
      </c>
      <c r="K546" s="10">
        <v>0.13</v>
      </c>
      <c r="L546" s="10">
        <v>0</v>
      </c>
      <c r="M546" s="10">
        <v>0</v>
      </c>
      <c r="N546" s="10">
        <v>0</v>
      </c>
      <c r="O546" s="10">
        <v>0.34</v>
      </c>
      <c r="P546" s="10">
        <v>0.01</v>
      </c>
      <c r="Q546" s="10">
        <v>35.1</v>
      </c>
      <c r="R546" s="10">
        <v>11</v>
      </c>
      <c r="S546" s="10">
        <v>14.1</v>
      </c>
      <c r="T546" s="10">
        <v>63</v>
      </c>
      <c r="U546" s="10">
        <v>0</v>
      </c>
      <c r="V546" s="10">
        <v>1.05</v>
      </c>
    </row>
    <row r="547" spans="1:22" ht="15.75" thickBot="1" x14ac:dyDescent="0.3">
      <c r="A547" s="30"/>
      <c r="B547" s="30"/>
      <c r="C547" s="10"/>
      <c r="D547" s="13" t="s">
        <v>32</v>
      </c>
      <c r="E547" s="12">
        <f>E541+E542+E543+E544+E545+E546</f>
        <v>700</v>
      </c>
      <c r="F547" s="12">
        <f t="shared" ref="F547:V547" si="111">F546+F545+F544+F543+F542+F541</f>
        <v>18.409000000000002</v>
      </c>
      <c r="G547" s="12">
        <f t="shared" si="111"/>
        <v>22.1</v>
      </c>
      <c r="H547" s="12">
        <f t="shared" si="111"/>
        <v>85.91</v>
      </c>
      <c r="I547" s="12">
        <f t="shared" si="111"/>
        <v>491.93099999999998</v>
      </c>
      <c r="J547" s="12">
        <f t="shared" si="111"/>
        <v>0.39600000000000002</v>
      </c>
      <c r="K547" s="12">
        <f t="shared" si="111"/>
        <v>0.42499999999999999</v>
      </c>
      <c r="L547" s="12">
        <f t="shared" si="111"/>
        <v>33.94</v>
      </c>
      <c r="M547" s="12">
        <f t="shared" si="111"/>
        <v>0.28999999999999998</v>
      </c>
      <c r="N547" s="12">
        <f t="shared" si="111"/>
        <v>9.9000000000000005E-2</v>
      </c>
      <c r="O547" s="12">
        <f t="shared" si="111"/>
        <v>1.073</v>
      </c>
      <c r="P547" s="12">
        <f t="shared" si="111"/>
        <v>150.20000000000002</v>
      </c>
      <c r="Q547" s="12">
        <f t="shared" si="111"/>
        <v>395.74999999999994</v>
      </c>
      <c r="R547" s="12">
        <f t="shared" si="111"/>
        <v>11.81</v>
      </c>
      <c r="S547" s="12">
        <f t="shared" si="111"/>
        <v>109.42999999999999</v>
      </c>
      <c r="T547" s="12">
        <f t="shared" si="111"/>
        <v>1675.36</v>
      </c>
      <c r="U547" s="12">
        <f t="shared" si="111"/>
        <v>92.100000000000009</v>
      </c>
      <c r="V547" s="12">
        <f t="shared" si="111"/>
        <v>4.1139999999999999</v>
      </c>
    </row>
    <row r="548" spans="1:22" ht="15.75" thickBot="1" x14ac:dyDescent="0.3">
      <c r="A548" s="30"/>
      <c r="B548" s="30"/>
      <c r="C548" s="10"/>
      <c r="D548" s="13" t="s">
        <v>39</v>
      </c>
      <c r="E548" s="12">
        <f>E540+E547</f>
        <v>1200</v>
      </c>
      <c r="F548" s="12">
        <f t="shared" ref="F548:V548" si="112">F547+F540</f>
        <v>26.839000000000002</v>
      </c>
      <c r="G548" s="12">
        <f t="shared" si="112"/>
        <v>32.299999999999997</v>
      </c>
      <c r="H548" s="12">
        <f t="shared" si="112"/>
        <v>137.22999999999999</v>
      </c>
      <c r="I548" s="12">
        <f t="shared" si="112"/>
        <v>800.601</v>
      </c>
      <c r="J548" s="12">
        <f t="shared" si="112"/>
        <v>0.48099999999999998</v>
      </c>
      <c r="K548" s="12">
        <f t="shared" si="112"/>
        <v>0.56499999999999995</v>
      </c>
      <c r="L548" s="12">
        <f t="shared" si="112"/>
        <v>38.519999999999996</v>
      </c>
      <c r="M548" s="12">
        <f t="shared" si="112"/>
        <v>0.28999999999999998</v>
      </c>
      <c r="N548" s="12">
        <f t="shared" si="112"/>
        <v>9.9000000000000005E-2</v>
      </c>
      <c r="O548" s="12">
        <f t="shared" si="112"/>
        <v>1.083</v>
      </c>
      <c r="P548" s="12">
        <f t="shared" si="112"/>
        <v>353.86</v>
      </c>
      <c r="Q548" s="12">
        <f t="shared" si="112"/>
        <v>402.46999999999997</v>
      </c>
      <c r="R548" s="12">
        <f t="shared" si="112"/>
        <v>13.610000000000001</v>
      </c>
      <c r="S548" s="12">
        <f t="shared" si="112"/>
        <v>116.05999999999999</v>
      </c>
      <c r="T548" s="12">
        <f t="shared" si="112"/>
        <v>2250.7599999999998</v>
      </c>
      <c r="U548" s="12">
        <f t="shared" si="112"/>
        <v>106.30000000000001</v>
      </c>
      <c r="V548" s="12">
        <f t="shared" si="112"/>
        <v>5.6239999999999997</v>
      </c>
    </row>
    <row r="549" spans="1:22" ht="23.25" thickBot="1" x14ac:dyDescent="0.3">
      <c r="A549" s="30"/>
      <c r="B549" s="32" t="s">
        <v>40</v>
      </c>
      <c r="C549" s="10">
        <v>72</v>
      </c>
      <c r="D549" s="11" t="s">
        <v>43</v>
      </c>
      <c r="E549" s="10">
        <v>250</v>
      </c>
      <c r="F549" s="10">
        <v>8.7620000000000005</v>
      </c>
      <c r="G549" s="10">
        <v>10.11</v>
      </c>
      <c r="H549" s="10">
        <v>35.479999999999997</v>
      </c>
      <c r="I549" s="10">
        <v>266</v>
      </c>
      <c r="J549" s="10">
        <v>2.5000000000000001E-2</v>
      </c>
      <c r="K549" s="10">
        <v>0.17499999999999999</v>
      </c>
      <c r="L549" s="10">
        <v>2.4300000000000002</v>
      </c>
      <c r="M549" s="10">
        <v>0</v>
      </c>
      <c r="N549" s="10">
        <v>0</v>
      </c>
      <c r="O549" s="10">
        <v>0</v>
      </c>
      <c r="P549" s="10">
        <v>231.6</v>
      </c>
      <c r="Q549" s="10">
        <v>0</v>
      </c>
      <c r="R549" s="10">
        <v>1.8</v>
      </c>
      <c r="S549" s="10">
        <v>0</v>
      </c>
      <c r="T549" s="10">
        <v>415.4</v>
      </c>
      <c r="U549" s="10">
        <v>11.2</v>
      </c>
      <c r="V549" s="10">
        <v>0.96299999999999997</v>
      </c>
    </row>
    <row r="550" spans="1:22" ht="23.25" thickBot="1" x14ac:dyDescent="0.3">
      <c r="A550" s="30"/>
      <c r="B550" s="30"/>
      <c r="C550" s="10">
        <v>44</v>
      </c>
      <c r="D550" s="11" t="s">
        <v>30</v>
      </c>
      <c r="E550" s="10">
        <v>200</v>
      </c>
      <c r="F550" s="10">
        <v>0.18</v>
      </c>
      <c r="G550" s="10">
        <v>0.03</v>
      </c>
      <c r="H550" s="10">
        <v>9.41</v>
      </c>
      <c r="I550" s="10">
        <v>38.96</v>
      </c>
      <c r="J550" s="10">
        <v>0</v>
      </c>
      <c r="K550" s="10">
        <v>0</v>
      </c>
      <c r="L550" s="10">
        <v>2.63</v>
      </c>
      <c r="M550" s="10">
        <v>0</v>
      </c>
      <c r="N550" s="10">
        <v>0</v>
      </c>
      <c r="O550" s="10">
        <v>0.01</v>
      </c>
      <c r="P550" s="10">
        <v>14.5</v>
      </c>
      <c r="Q550" s="10">
        <v>6.72</v>
      </c>
      <c r="R550" s="10">
        <v>0</v>
      </c>
      <c r="S550" s="10">
        <v>5.49</v>
      </c>
      <c r="T550" s="10">
        <v>28</v>
      </c>
      <c r="U550" s="10">
        <v>0</v>
      </c>
      <c r="V550" s="10">
        <v>0.57999999999999996</v>
      </c>
    </row>
    <row r="551" spans="1:22" ht="15.75" thickBot="1" x14ac:dyDescent="0.3">
      <c r="A551" s="30"/>
      <c r="B551" s="30"/>
      <c r="C551" s="10">
        <v>45</v>
      </c>
      <c r="D551" s="11" t="s">
        <v>54</v>
      </c>
      <c r="E551" s="10">
        <v>100</v>
      </c>
      <c r="F551" s="10">
        <v>1.24</v>
      </c>
      <c r="G551" s="10">
        <v>2.08</v>
      </c>
      <c r="H551" s="10">
        <v>13.52</v>
      </c>
      <c r="I551" s="10">
        <v>56.71</v>
      </c>
      <c r="J551" s="10">
        <v>0.06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3.86</v>
      </c>
      <c r="Q551" s="10">
        <v>0</v>
      </c>
      <c r="R551" s="10">
        <v>0</v>
      </c>
      <c r="S551" s="10">
        <v>1.1399999999999999</v>
      </c>
      <c r="T551" s="10">
        <v>132</v>
      </c>
      <c r="U551" s="10">
        <v>3</v>
      </c>
      <c r="V551" s="10">
        <v>0.16</v>
      </c>
    </row>
    <row r="552" spans="1:22" ht="15.75" thickBot="1" x14ac:dyDescent="0.3">
      <c r="A552" s="30"/>
      <c r="B552" s="3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thickBot="1" x14ac:dyDescent="0.3">
      <c r="A553" s="30"/>
      <c r="B553" s="30"/>
      <c r="C553" s="12"/>
      <c r="D553" s="13" t="s">
        <v>32</v>
      </c>
      <c r="E553" s="12">
        <f t="shared" ref="E553:V553" si="113">E552+E551+E550+E549</f>
        <v>550</v>
      </c>
      <c r="F553" s="12">
        <f t="shared" si="113"/>
        <v>10.182</v>
      </c>
      <c r="G553" s="12">
        <f t="shared" si="113"/>
        <v>12.219999999999999</v>
      </c>
      <c r="H553" s="12">
        <f t="shared" si="113"/>
        <v>58.41</v>
      </c>
      <c r="I553" s="12">
        <f t="shared" si="113"/>
        <v>361.67</v>
      </c>
      <c r="J553" s="12">
        <f t="shared" si="113"/>
        <v>8.4999999999999992E-2</v>
      </c>
      <c r="K553" s="12">
        <f t="shared" si="113"/>
        <v>0.17499999999999999</v>
      </c>
      <c r="L553" s="12">
        <f t="shared" si="113"/>
        <v>5.0600000000000005</v>
      </c>
      <c r="M553" s="12">
        <f t="shared" si="113"/>
        <v>0</v>
      </c>
      <c r="N553" s="12">
        <f t="shared" si="113"/>
        <v>0</v>
      </c>
      <c r="O553" s="12">
        <f t="shared" si="113"/>
        <v>0.01</v>
      </c>
      <c r="P553" s="12">
        <f t="shared" si="113"/>
        <v>249.95999999999998</v>
      </c>
      <c r="Q553" s="12">
        <f t="shared" si="113"/>
        <v>6.72</v>
      </c>
      <c r="R553" s="12">
        <f t="shared" si="113"/>
        <v>1.8</v>
      </c>
      <c r="S553" s="12">
        <f t="shared" si="113"/>
        <v>6.63</v>
      </c>
      <c r="T553" s="12">
        <f t="shared" si="113"/>
        <v>575.4</v>
      </c>
      <c r="U553" s="12">
        <f t="shared" si="113"/>
        <v>14.2</v>
      </c>
      <c r="V553" s="12">
        <f t="shared" si="113"/>
        <v>1.7029999999999998</v>
      </c>
    </row>
    <row r="554" spans="1:22" ht="15.75" thickBot="1" x14ac:dyDescent="0.3">
      <c r="B554" s="29" t="s">
        <v>41</v>
      </c>
      <c r="C554" s="10">
        <v>21</v>
      </c>
      <c r="D554" s="11" t="s">
        <v>90</v>
      </c>
      <c r="E554" s="10">
        <v>50</v>
      </c>
      <c r="F554" s="10">
        <v>0.82499999999999996</v>
      </c>
      <c r="G554" s="10">
        <v>6.27</v>
      </c>
      <c r="H554" s="10">
        <v>7.55</v>
      </c>
      <c r="I554" s="10">
        <v>57.305</v>
      </c>
      <c r="J554" s="10">
        <v>0.03</v>
      </c>
      <c r="K554" s="10">
        <v>1.4999999999999999E-2</v>
      </c>
      <c r="L554" s="10">
        <v>4.82</v>
      </c>
      <c r="M554" s="10">
        <v>0</v>
      </c>
      <c r="N554" s="10">
        <v>2.5000000000000001E-2</v>
      </c>
      <c r="O554" s="10">
        <v>0.04</v>
      </c>
      <c r="P554" s="10">
        <v>14.15</v>
      </c>
      <c r="Q554" s="10">
        <v>67.2</v>
      </c>
      <c r="R554" s="10">
        <v>0</v>
      </c>
      <c r="S554" s="10">
        <v>7.6</v>
      </c>
      <c r="T554" s="10">
        <v>165.6</v>
      </c>
      <c r="U554" s="10">
        <v>1.4</v>
      </c>
      <c r="V554" s="10">
        <v>0.26</v>
      </c>
    </row>
    <row r="555" spans="1:22" ht="34.5" thickBot="1" x14ac:dyDescent="0.3">
      <c r="B555" s="30"/>
      <c r="C555" s="10">
        <v>7</v>
      </c>
      <c r="D555" s="11" t="s">
        <v>63</v>
      </c>
      <c r="E555" s="10">
        <v>250</v>
      </c>
      <c r="F555" s="10">
        <v>2.2799999999999998</v>
      </c>
      <c r="G555" s="10">
        <v>4.9800000000000004</v>
      </c>
      <c r="H555" s="10">
        <v>13.9</v>
      </c>
      <c r="I555" s="10">
        <v>115.17</v>
      </c>
      <c r="J555" s="10">
        <v>7.4999999999999997E-2</v>
      </c>
      <c r="K555" s="10">
        <v>0.1</v>
      </c>
      <c r="L555" s="10">
        <v>11.52</v>
      </c>
      <c r="M555" s="10">
        <v>0</v>
      </c>
      <c r="N555" s="10">
        <v>0.03</v>
      </c>
      <c r="O555" s="10">
        <v>0.27</v>
      </c>
      <c r="P555" s="10">
        <v>44.98</v>
      </c>
      <c r="Q555" s="10">
        <v>70.03</v>
      </c>
      <c r="R555" s="10">
        <v>0</v>
      </c>
      <c r="S555" s="10">
        <v>31.35</v>
      </c>
      <c r="T555" s="10">
        <v>590</v>
      </c>
      <c r="U555" s="10">
        <v>375</v>
      </c>
      <c r="V555" s="10">
        <v>1.08</v>
      </c>
    </row>
    <row r="556" spans="1:22" ht="34.5" thickBot="1" x14ac:dyDescent="0.3">
      <c r="B556" s="30"/>
      <c r="C556" s="10">
        <v>35</v>
      </c>
      <c r="D556" s="11" t="s">
        <v>36</v>
      </c>
      <c r="E556" s="10">
        <v>150</v>
      </c>
      <c r="F556" s="10">
        <v>3.19</v>
      </c>
      <c r="G556" s="10">
        <v>7.4</v>
      </c>
      <c r="H556" s="10">
        <v>21.4</v>
      </c>
      <c r="I556" s="10">
        <v>165.46</v>
      </c>
      <c r="J556" s="10">
        <v>0.08</v>
      </c>
      <c r="K556" s="10">
        <v>0.19</v>
      </c>
      <c r="L556" s="10">
        <v>27.15</v>
      </c>
      <c r="M556" s="10">
        <v>0.3</v>
      </c>
      <c r="N556" s="10">
        <v>0.03</v>
      </c>
      <c r="O556" s="10">
        <v>0.19</v>
      </c>
      <c r="P556" s="10">
        <v>13.35</v>
      </c>
      <c r="Q556" s="10">
        <v>73.63</v>
      </c>
      <c r="R556" s="10">
        <v>1.2</v>
      </c>
      <c r="S556" s="10">
        <v>28.58</v>
      </c>
      <c r="T556" s="10">
        <v>426</v>
      </c>
      <c r="U556" s="10">
        <v>0</v>
      </c>
      <c r="V556" s="10">
        <v>1.133</v>
      </c>
    </row>
    <row r="557" spans="1:22" ht="23.25" thickBot="1" x14ac:dyDescent="0.3">
      <c r="B557" s="30"/>
      <c r="C557" s="10">
        <v>20</v>
      </c>
      <c r="D557" s="11" t="s">
        <v>91</v>
      </c>
      <c r="E557" s="10">
        <v>100</v>
      </c>
      <c r="F557" s="10">
        <v>9.33</v>
      </c>
      <c r="G557" s="10">
        <v>5.77</v>
      </c>
      <c r="H557" s="10">
        <v>7.96</v>
      </c>
      <c r="I557" s="10">
        <v>141.37</v>
      </c>
      <c r="J557" s="10">
        <v>0.09</v>
      </c>
      <c r="K557" s="10">
        <v>0.06</v>
      </c>
      <c r="L557" s="10">
        <v>0.7</v>
      </c>
      <c r="M557" s="10">
        <v>0.04</v>
      </c>
      <c r="N557" s="10">
        <v>0.03</v>
      </c>
      <c r="O557" s="10">
        <v>0.35</v>
      </c>
      <c r="P557" s="10">
        <v>43.56</v>
      </c>
      <c r="Q557" s="10">
        <v>153.31</v>
      </c>
      <c r="R557" s="10">
        <v>0.01</v>
      </c>
      <c r="S557" s="10">
        <v>16.399999999999999</v>
      </c>
      <c r="T557" s="10">
        <v>200.9</v>
      </c>
      <c r="U557" s="10">
        <v>87.7</v>
      </c>
      <c r="V557" s="10">
        <v>0.41</v>
      </c>
    </row>
    <row r="558" spans="1:22" ht="23.25" thickBot="1" x14ac:dyDescent="0.3">
      <c r="B558" s="30"/>
      <c r="C558" s="10">
        <v>63</v>
      </c>
      <c r="D558" s="11" t="s">
        <v>92</v>
      </c>
      <c r="E558" s="10">
        <v>200</v>
      </c>
      <c r="F558" s="10">
        <v>1.24</v>
      </c>
      <c r="G558" s="10">
        <v>0.08</v>
      </c>
      <c r="H558" s="10">
        <v>24.12</v>
      </c>
      <c r="I558" s="10">
        <v>83.62</v>
      </c>
      <c r="J558" s="10">
        <v>0.04</v>
      </c>
      <c r="K558" s="10">
        <v>0.02</v>
      </c>
      <c r="L558" s="10">
        <v>0.96</v>
      </c>
      <c r="M558" s="10">
        <v>0</v>
      </c>
      <c r="N558" s="10">
        <v>0</v>
      </c>
      <c r="O558" s="10">
        <v>0</v>
      </c>
      <c r="P558" s="10">
        <v>47.6</v>
      </c>
      <c r="Q558" s="10">
        <v>35.04</v>
      </c>
      <c r="R558" s="10">
        <v>0</v>
      </c>
      <c r="S558" s="10">
        <v>27.2</v>
      </c>
      <c r="T558" s="10">
        <v>489.86</v>
      </c>
      <c r="U558" s="10">
        <v>0</v>
      </c>
      <c r="V558" s="10">
        <v>0.78</v>
      </c>
    </row>
    <row r="559" spans="1:22" ht="23.25" thickBot="1" x14ac:dyDescent="0.3">
      <c r="B559" s="30"/>
      <c r="C559" s="10">
        <v>8</v>
      </c>
      <c r="D559" s="11" t="s">
        <v>31</v>
      </c>
      <c r="E559" s="10">
        <v>50</v>
      </c>
      <c r="F559" s="10">
        <v>3.07</v>
      </c>
      <c r="G559" s="10">
        <v>1.07</v>
      </c>
      <c r="H559" s="10">
        <v>20.9</v>
      </c>
      <c r="I559" s="10">
        <v>107.2</v>
      </c>
      <c r="J559" s="10">
        <v>0.121</v>
      </c>
      <c r="K559" s="10">
        <v>0.13</v>
      </c>
      <c r="L559" s="10">
        <v>0</v>
      </c>
      <c r="M559" s="10">
        <v>0</v>
      </c>
      <c r="N559" s="10">
        <v>0</v>
      </c>
      <c r="O559" s="10">
        <v>0.34</v>
      </c>
      <c r="P559" s="10">
        <v>0.01</v>
      </c>
      <c r="Q559" s="10">
        <v>35.1</v>
      </c>
      <c r="R559" s="10">
        <v>11</v>
      </c>
      <c r="S559" s="10">
        <v>14.1</v>
      </c>
      <c r="T559" s="10">
        <v>63</v>
      </c>
      <c r="U559" s="10">
        <v>0</v>
      </c>
      <c r="V559" s="10">
        <v>1.05</v>
      </c>
    </row>
    <row r="560" spans="1:22" ht="15.75" thickBot="1" x14ac:dyDescent="0.3">
      <c r="B560" s="30"/>
      <c r="C560" s="10"/>
      <c r="D560" s="13" t="s">
        <v>32</v>
      </c>
      <c r="E560" s="12">
        <f>E554+E555+E556+E557+E558+E559</f>
        <v>800</v>
      </c>
      <c r="F560" s="12">
        <f t="shared" ref="F560:V560" si="114">F559+F558+F557+F556+F555+F554</f>
        <v>19.935000000000002</v>
      </c>
      <c r="G560" s="12">
        <f t="shared" si="114"/>
        <v>25.57</v>
      </c>
      <c r="H560" s="12">
        <f t="shared" si="114"/>
        <v>95.83</v>
      </c>
      <c r="I560" s="12">
        <f t="shared" si="114"/>
        <v>670.12499999999989</v>
      </c>
      <c r="J560" s="12">
        <f t="shared" si="114"/>
        <v>0.43600000000000005</v>
      </c>
      <c r="K560" s="12">
        <f t="shared" si="114"/>
        <v>0.51500000000000001</v>
      </c>
      <c r="L560" s="12">
        <f t="shared" si="114"/>
        <v>45.15</v>
      </c>
      <c r="M560" s="12">
        <f t="shared" si="114"/>
        <v>0.33999999999999997</v>
      </c>
      <c r="N560" s="12">
        <f t="shared" si="114"/>
        <v>0.11499999999999999</v>
      </c>
      <c r="O560" s="12">
        <f t="shared" si="114"/>
        <v>1.19</v>
      </c>
      <c r="P560" s="12">
        <f t="shared" si="114"/>
        <v>163.65</v>
      </c>
      <c r="Q560" s="12">
        <f t="shared" si="114"/>
        <v>434.31</v>
      </c>
      <c r="R560" s="12">
        <f t="shared" si="114"/>
        <v>12.209999999999999</v>
      </c>
      <c r="S560" s="12">
        <f t="shared" si="114"/>
        <v>125.22999999999999</v>
      </c>
      <c r="T560" s="12">
        <f t="shared" si="114"/>
        <v>1935.36</v>
      </c>
      <c r="U560" s="12">
        <f t="shared" si="114"/>
        <v>464.09999999999997</v>
      </c>
      <c r="V560" s="12">
        <f t="shared" si="114"/>
        <v>4.7130000000000001</v>
      </c>
    </row>
    <row r="561" spans="1:22" ht="15.75" thickBot="1" x14ac:dyDescent="0.3">
      <c r="C561" s="12"/>
      <c r="D561" s="13" t="s">
        <v>39</v>
      </c>
      <c r="E561" s="12">
        <f>E553+E560</f>
        <v>1350</v>
      </c>
      <c r="F561" s="12">
        <f t="shared" ref="F561:V561" si="115">F560+F553</f>
        <v>30.117000000000004</v>
      </c>
      <c r="G561" s="12">
        <f t="shared" si="115"/>
        <v>37.79</v>
      </c>
      <c r="H561" s="12">
        <f t="shared" si="115"/>
        <v>154.24</v>
      </c>
      <c r="I561" s="12">
        <f t="shared" si="115"/>
        <v>1031.7949999999998</v>
      </c>
      <c r="J561" s="12">
        <f t="shared" si="115"/>
        <v>0.52100000000000002</v>
      </c>
      <c r="K561" s="12">
        <f t="shared" si="115"/>
        <v>0.69</v>
      </c>
      <c r="L561" s="12">
        <f t="shared" si="115"/>
        <v>50.21</v>
      </c>
      <c r="M561" s="12">
        <f t="shared" si="115"/>
        <v>0.33999999999999997</v>
      </c>
      <c r="N561" s="12">
        <f t="shared" si="115"/>
        <v>0.11499999999999999</v>
      </c>
      <c r="O561" s="12">
        <f t="shared" si="115"/>
        <v>1.2</v>
      </c>
      <c r="P561" s="12">
        <f t="shared" si="115"/>
        <v>413.61</v>
      </c>
      <c r="Q561" s="12">
        <f t="shared" si="115"/>
        <v>441.03000000000003</v>
      </c>
      <c r="R561" s="12">
        <f t="shared" si="115"/>
        <v>14.01</v>
      </c>
      <c r="S561" s="12">
        <f t="shared" si="115"/>
        <v>131.85999999999999</v>
      </c>
      <c r="T561" s="12">
        <f t="shared" si="115"/>
        <v>2510.7599999999998</v>
      </c>
      <c r="U561" s="12">
        <f t="shared" si="115"/>
        <v>478.29999999999995</v>
      </c>
      <c r="V561" s="12">
        <f t="shared" si="115"/>
        <v>6.4160000000000004</v>
      </c>
    </row>
    <row r="562" spans="1:22" ht="15.75" thickBot="1" x14ac:dyDescent="0.3"/>
    <row r="563" spans="1:22" ht="15.75" thickBot="1" x14ac:dyDescent="0.3">
      <c r="A563" s="33" t="s">
        <v>3</v>
      </c>
      <c r="B563" s="34"/>
      <c r="C563" s="37" t="s">
        <v>4</v>
      </c>
      <c r="D563" s="37" t="s">
        <v>5</v>
      </c>
      <c r="E563" s="7" t="s">
        <v>6</v>
      </c>
      <c r="F563" s="26" t="s">
        <v>7</v>
      </c>
      <c r="G563" s="27"/>
      <c r="H563" s="28"/>
      <c r="I563" s="39" t="s">
        <v>8</v>
      </c>
      <c r="J563" s="8"/>
      <c r="K563" s="41" t="s">
        <v>9</v>
      </c>
      <c r="L563" s="42"/>
      <c r="M563" s="42"/>
      <c r="N563" s="42"/>
      <c r="O563" s="43"/>
      <c r="P563" s="26" t="s">
        <v>10</v>
      </c>
      <c r="Q563" s="27"/>
      <c r="R563" s="27"/>
      <c r="S563" s="27"/>
      <c r="T563" s="27"/>
      <c r="U563" s="27"/>
      <c r="V563" s="28"/>
    </row>
    <row r="564" spans="1:22" ht="15.75" thickBot="1" x14ac:dyDescent="0.3">
      <c r="A564" s="35"/>
      <c r="B564" s="36"/>
      <c r="C564" s="38"/>
      <c r="D564" s="38"/>
      <c r="E564" s="9"/>
      <c r="F564" s="9" t="s">
        <v>11</v>
      </c>
      <c r="G564" s="9" t="s">
        <v>12</v>
      </c>
      <c r="H564" s="9" t="s">
        <v>13</v>
      </c>
      <c r="I564" s="40"/>
      <c r="J564" s="9" t="s">
        <v>14</v>
      </c>
      <c r="K564" s="9" t="s">
        <v>15</v>
      </c>
      <c r="L564" s="9" t="s">
        <v>16</v>
      </c>
      <c r="M564" s="9" t="s">
        <v>17</v>
      </c>
      <c r="N564" s="9" t="s">
        <v>18</v>
      </c>
      <c r="O564" s="9" t="s">
        <v>19</v>
      </c>
      <c r="P564" s="9" t="s">
        <v>20</v>
      </c>
      <c r="Q564" s="9" t="s">
        <v>21</v>
      </c>
      <c r="R564" s="9" t="s">
        <v>22</v>
      </c>
      <c r="S564" s="9" t="s">
        <v>23</v>
      </c>
      <c r="T564" s="9" t="s">
        <v>24</v>
      </c>
      <c r="U564" s="9" t="s">
        <v>25</v>
      </c>
      <c r="V564" s="9" t="s">
        <v>26</v>
      </c>
    </row>
    <row r="565" spans="1:22" ht="15.75" thickBot="1" x14ac:dyDescent="0.3">
      <c r="A565" s="29" t="s">
        <v>93</v>
      </c>
      <c r="B565" s="29" t="s">
        <v>28</v>
      </c>
      <c r="C565" s="10">
        <v>70</v>
      </c>
      <c r="D565" s="11" t="s">
        <v>60</v>
      </c>
      <c r="E565" s="10">
        <v>200</v>
      </c>
      <c r="F565" s="10">
        <v>181</v>
      </c>
      <c r="G565" s="10">
        <v>25.02</v>
      </c>
      <c r="H565" s="10">
        <v>4.4800000000000004</v>
      </c>
      <c r="I565" s="10">
        <v>312.5</v>
      </c>
      <c r="J565" s="10">
        <v>0.08</v>
      </c>
      <c r="K565" s="10">
        <v>0.1</v>
      </c>
      <c r="L565" s="10">
        <v>0.98</v>
      </c>
      <c r="M565" s="10">
        <v>4</v>
      </c>
      <c r="N565" s="10">
        <v>0</v>
      </c>
      <c r="O565" s="10">
        <v>0</v>
      </c>
      <c r="P565" s="10">
        <v>159.96</v>
      </c>
      <c r="Q565" s="10">
        <v>0</v>
      </c>
      <c r="R565" s="10">
        <v>1</v>
      </c>
      <c r="S565" s="10">
        <v>0</v>
      </c>
      <c r="T565" s="10">
        <v>327.2</v>
      </c>
      <c r="U565" s="10">
        <v>40.4</v>
      </c>
      <c r="V565" s="10">
        <v>12.4</v>
      </c>
    </row>
    <row r="566" spans="1:22" ht="23.25" thickBot="1" x14ac:dyDescent="0.3">
      <c r="A566" s="30"/>
      <c r="B566" s="30"/>
      <c r="C566" s="10">
        <v>64</v>
      </c>
      <c r="D566" s="11" t="s">
        <v>61</v>
      </c>
      <c r="E566" s="10">
        <v>200</v>
      </c>
      <c r="F566" s="10">
        <v>1.3</v>
      </c>
      <c r="G566" s="10">
        <v>1.4</v>
      </c>
      <c r="H566" s="10">
        <v>14.44</v>
      </c>
      <c r="I566" s="10">
        <v>100</v>
      </c>
      <c r="J566" s="10">
        <v>0.03</v>
      </c>
      <c r="K566" s="10">
        <v>0.03</v>
      </c>
      <c r="L566" s="10">
        <v>122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0.02</v>
      </c>
    </row>
    <row r="567" spans="1:22" ht="34.5" thickBot="1" x14ac:dyDescent="0.3">
      <c r="A567" s="30"/>
      <c r="B567" s="30"/>
      <c r="C567" s="10">
        <v>61</v>
      </c>
      <c r="D567" s="11" t="s">
        <v>45</v>
      </c>
      <c r="E567" s="10">
        <v>100</v>
      </c>
      <c r="F567" s="10">
        <v>33.6</v>
      </c>
      <c r="G567" s="10">
        <v>23.32</v>
      </c>
      <c r="H567" s="10">
        <v>48.72</v>
      </c>
      <c r="I567" s="10">
        <v>483.2</v>
      </c>
      <c r="J567" s="10">
        <v>8.8999999999999996E-2</v>
      </c>
      <c r="K567" s="10">
        <v>0.1</v>
      </c>
      <c r="L567" s="10">
        <v>0.62</v>
      </c>
      <c r="M567" s="10">
        <v>0</v>
      </c>
      <c r="N567" s="10">
        <v>33.200000000000003</v>
      </c>
      <c r="O567" s="10">
        <v>0</v>
      </c>
      <c r="P567" s="10">
        <v>422</v>
      </c>
      <c r="Q567" s="10">
        <v>0</v>
      </c>
      <c r="R567" s="10">
        <v>1.637</v>
      </c>
      <c r="S567" s="10">
        <v>0</v>
      </c>
      <c r="T567" s="10">
        <v>88.5</v>
      </c>
      <c r="U567" s="10">
        <v>0.95</v>
      </c>
      <c r="V567" s="10">
        <v>1.56</v>
      </c>
    </row>
    <row r="568" spans="1:22" ht="15.75" thickBot="1" x14ac:dyDescent="0.3">
      <c r="A568" s="30"/>
      <c r="B568" s="3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thickBot="1" x14ac:dyDescent="0.3">
      <c r="A569" s="30"/>
      <c r="B569" s="31"/>
      <c r="C569" s="12"/>
      <c r="D569" s="13" t="s">
        <v>32</v>
      </c>
      <c r="E569" s="12">
        <f>E567+E566+E565</f>
        <v>500</v>
      </c>
      <c r="F569" s="12">
        <f>F565+F566+F567+F568</f>
        <v>215.9</v>
      </c>
      <c r="G569" s="12">
        <f t="shared" ref="G569:O569" si="116">G568+G567+G566+G565</f>
        <v>49.739999999999995</v>
      </c>
      <c r="H569" s="12">
        <f t="shared" si="116"/>
        <v>67.64</v>
      </c>
      <c r="I569" s="12">
        <f t="shared" si="116"/>
        <v>895.7</v>
      </c>
      <c r="J569" s="12">
        <f t="shared" si="116"/>
        <v>0.19900000000000001</v>
      </c>
      <c r="K569" s="12">
        <f t="shared" si="116"/>
        <v>0.23</v>
      </c>
      <c r="L569" s="12">
        <f t="shared" si="116"/>
        <v>123.60000000000001</v>
      </c>
      <c r="M569" s="12">
        <f t="shared" si="116"/>
        <v>4</v>
      </c>
      <c r="N569" s="12">
        <f t="shared" si="116"/>
        <v>33.200000000000003</v>
      </c>
      <c r="O569" s="12">
        <f t="shared" si="116"/>
        <v>0</v>
      </c>
      <c r="P569" s="12">
        <f>+P568+P567+P566+P565</f>
        <v>581.96</v>
      </c>
      <c r="Q569" s="12">
        <f>Q568+Q567+Q566+Q565</f>
        <v>0</v>
      </c>
      <c r="R569" s="12">
        <f>R568+R567+R566+R565</f>
        <v>2.637</v>
      </c>
      <c r="S569" s="12">
        <f>S568+S567+S566+S565</f>
        <v>0</v>
      </c>
      <c r="T569" s="12">
        <f>T568+T567+T566++++T565</f>
        <v>415.7</v>
      </c>
      <c r="U569" s="12">
        <f>U568+U567+U566+U565</f>
        <v>41.35</v>
      </c>
      <c r="V569" s="12">
        <f>V568+V567+V566+V565</f>
        <v>13.98</v>
      </c>
    </row>
    <row r="570" spans="1:22" ht="34.5" thickBot="1" x14ac:dyDescent="0.3">
      <c r="A570" s="30"/>
      <c r="B570" s="29" t="s">
        <v>33</v>
      </c>
      <c r="C570" s="10">
        <v>22</v>
      </c>
      <c r="D570" s="11" t="s">
        <v>101</v>
      </c>
      <c r="E570" s="10">
        <v>50</v>
      </c>
      <c r="F570" s="10">
        <v>1.25</v>
      </c>
      <c r="G570" s="10">
        <v>2.25</v>
      </c>
      <c r="H570" s="10">
        <v>13.9</v>
      </c>
      <c r="I570" s="10">
        <v>44.15</v>
      </c>
      <c r="J570" s="10">
        <v>0.02</v>
      </c>
      <c r="K570" s="10">
        <v>1.4999999999999999E-2</v>
      </c>
      <c r="L570" s="10">
        <v>3.15</v>
      </c>
      <c r="M570" s="10">
        <v>0</v>
      </c>
      <c r="N570" s="10">
        <v>0.25</v>
      </c>
      <c r="O570" s="10">
        <v>2.25</v>
      </c>
      <c r="P570" s="10">
        <v>17.100000000000001</v>
      </c>
      <c r="Q570" s="10">
        <v>68</v>
      </c>
      <c r="R570" s="10">
        <v>0.15</v>
      </c>
      <c r="S570" s="10">
        <v>9</v>
      </c>
      <c r="T570" s="10">
        <v>85</v>
      </c>
      <c r="U570" s="10">
        <v>0</v>
      </c>
      <c r="V570" s="10">
        <v>0.43</v>
      </c>
    </row>
    <row r="571" spans="1:22" ht="15.75" thickBot="1" x14ac:dyDescent="0.3">
      <c r="A571" s="30"/>
      <c r="B571" s="30"/>
      <c r="C571" s="10">
        <v>6</v>
      </c>
      <c r="D571" s="11" t="s">
        <v>71</v>
      </c>
      <c r="E571" s="10">
        <v>200</v>
      </c>
      <c r="F571" s="10">
        <v>3.6240000000000001</v>
      </c>
      <c r="G571" s="10">
        <v>8.24</v>
      </c>
      <c r="H571" s="10">
        <v>6.76</v>
      </c>
      <c r="I571" s="10">
        <v>134.32</v>
      </c>
      <c r="J571" s="10">
        <v>6.8000000000000005E-2</v>
      </c>
      <c r="K571" s="10">
        <v>0.08</v>
      </c>
      <c r="L571" s="10">
        <v>8.48</v>
      </c>
      <c r="M571" s="10">
        <v>0</v>
      </c>
      <c r="N571" s="10">
        <v>2.4E-2</v>
      </c>
      <c r="O571" s="10">
        <v>0.224</v>
      </c>
      <c r="P571" s="10">
        <v>38.18</v>
      </c>
      <c r="Q571" s="10">
        <v>113.864</v>
      </c>
      <c r="R571" s="10">
        <v>0.16200000000000001</v>
      </c>
      <c r="S571" s="10">
        <v>29.6</v>
      </c>
      <c r="T571" s="10">
        <v>273.12</v>
      </c>
      <c r="U571" s="10">
        <v>2.44</v>
      </c>
      <c r="V571" s="10">
        <v>4.12</v>
      </c>
    </row>
    <row r="572" spans="1:22" ht="23.25" thickBot="1" x14ac:dyDescent="0.3">
      <c r="A572" s="30"/>
      <c r="B572" s="30"/>
      <c r="C572" s="10">
        <v>291</v>
      </c>
      <c r="D572" s="11" t="s">
        <v>94</v>
      </c>
      <c r="E572" s="10">
        <v>200</v>
      </c>
      <c r="F572" s="10">
        <v>31.72</v>
      </c>
      <c r="G572" s="10">
        <v>26.56</v>
      </c>
      <c r="H572" s="10">
        <v>55.76</v>
      </c>
      <c r="I572" s="10">
        <v>589.05999999999995</v>
      </c>
      <c r="J572" s="10">
        <v>6.2E-2</v>
      </c>
      <c r="K572" s="10">
        <v>0.1</v>
      </c>
      <c r="L572" s="10">
        <v>1.575</v>
      </c>
      <c r="M572" s="10">
        <v>0</v>
      </c>
      <c r="N572" s="10">
        <v>75</v>
      </c>
      <c r="O572" s="10">
        <v>0</v>
      </c>
      <c r="P572" s="10">
        <v>0</v>
      </c>
      <c r="Q572" s="10">
        <v>70.48</v>
      </c>
      <c r="R572" s="10">
        <v>7.2960000000000003</v>
      </c>
      <c r="S572" s="10">
        <v>74.22</v>
      </c>
      <c r="T572" s="10">
        <v>295.83999999999997</v>
      </c>
      <c r="U572" s="10">
        <v>4.8</v>
      </c>
      <c r="V572" s="10">
        <v>3.42</v>
      </c>
    </row>
    <row r="573" spans="1:22" ht="15.75" thickBot="1" x14ac:dyDescent="0.3">
      <c r="A573" s="30"/>
      <c r="B573" s="3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23.25" thickBot="1" x14ac:dyDescent="0.3">
      <c r="A574" s="30"/>
      <c r="B574" s="30"/>
      <c r="C574" s="10">
        <v>17</v>
      </c>
      <c r="D574" s="11" t="s">
        <v>95</v>
      </c>
      <c r="E574" s="10">
        <v>200</v>
      </c>
      <c r="F574" s="10">
        <v>0.1</v>
      </c>
      <c r="G574" s="10">
        <v>0.2</v>
      </c>
      <c r="H574" s="10">
        <v>20.2</v>
      </c>
      <c r="I574" s="10">
        <v>92</v>
      </c>
      <c r="J574" s="10">
        <v>6.0000000000000001E-3</v>
      </c>
      <c r="K574" s="10">
        <v>0.02</v>
      </c>
      <c r="L574" s="10">
        <v>4</v>
      </c>
      <c r="M574" s="10">
        <v>0</v>
      </c>
      <c r="N574" s="10">
        <v>0</v>
      </c>
      <c r="O574" s="10">
        <v>0.2</v>
      </c>
      <c r="P574" s="10">
        <v>14</v>
      </c>
      <c r="Q574" s="10">
        <v>17</v>
      </c>
      <c r="R574" s="10">
        <v>0</v>
      </c>
      <c r="S574" s="10">
        <v>18</v>
      </c>
      <c r="T574" s="10">
        <v>27.28</v>
      </c>
      <c r="U574" s="10">
        <v>0</v>
      </c>
      <c r="V574" s="10">
        <v>0.8</v>
      </c>
    </row>
    <row r="575" spans="1:22" ht="23.25" thickBot="1" x14ac:dyDescent="0.3">
      <c r="A575" s="30"/>
      <c r="B575" s="30"/>
      <c r="C575" s="10">
        <v>8</v>
      </c>
      <c r="D575" s="11" t="s">
        <v>31</v>
      </c>
      <c r="E575" s="10">
        <v>50</v>
      </c>
      <c r="F575" s="10">
        <v>3.07</v>
      </c>
      <c r="G575" s="10">
        <v>1.07</v>
      </c>
      <c r="H575" s="10">
        <v>20.9</v>
      </c>
      <c r="I575" s="10">
        <v>107.2</v>
      </c>
      <c r="J575" s="10">
        <v>0.121</v>
      </c>
      <c r="K575" s="10">
        <v>0.13</v>
      </c>
      <c r="L575" s="10">
        <v>0</v>
      </c>
      <c r="M575" s="10">
        <v>0</v>
      </c>
      <c r="N575" s="10">
        <v>0</v>
      </c>
      <c r="O575" s="10">
        <v>0.34</v>
      </c>
      <c r="P575" s="10">
        <v>0.01</v>
      </c>
      <c r="Q575" s="10">
        <v>35.1</v>
      </c>
      <c r="R575" s="10">
        <v>11</v>
      </c>
      <c r="S575" s="10">
        <v>14.1</v>
      </c>
      <c r="T575" s="10">
        <v>63</v>
      </c>
      <c r="U575" s="10">
        <v>0</v>
      </c>
      <c r="V575" s="10">
        <v>1.05</v>
      </c>
    </row>
    <row r="576" spans="1:22" ht="15.75" thickBot="1" x14ac:dyDescent="0.3">
      <c r="A576" s="30"/>
      <c r="B576" s="30"/>
      <c r="C576" s="10"/>
      <c r="D576" s="13" t="s">
        <v>32</v>
      </c>
      <c r="E576" s="12">
        <f>E570+E571+E572+E573+E574+E575</f>
        <v>700</v>
      </c>
      <c r="F576" s="12">
        <f t="shared" ref="F576:V576" si="117">F575+F574+F573+F572+F571+F570</f>
        <v>39.764000000000003</v>
      </c>
      <c r="G576" s="12">
        <f t="shared" si="117"/>
        <v>38.32</v>
      </c>
      <c r="H576" s="12">
        <f t="shared" si="117"/>
        <v>117.52</v>
      </c>
      <c r="I576" s="12">
        <f t="shared" si="117"/>
        <v>966.7299999999999</v>
      </c>
      <c r="J576" s="12">
        <f t="shared" si="117"/>
        <v>0.27700000000000002</v>
      </c>
      <c r="K576" s="12">
        <f t="shared" si="117"/>
        <v>0.34500000000000003</v>
      </c>
      <c r="L576" s="12">
        <f t="shared" si="117"/>
        <v>17.204999999999998</v>
      </c>
      <c r="M576" s="12">
        <f t="shared" si="117"/>
        <v>0</v>
      </c>
      <c r="N576" s="12">
        <f t="shared" si="117"/>
        <v>75.274000000000001</v>
      </c>
      <c r="O576" s="12">
        <f t="shared" si="117"/>
        <v>3.0140000000000002</v>
      </c>
      <c r="P576" s="12">
        <f t="shared" si="117"/>
        <v>69.289999999999992</v>
      </c>
      <c r="Q576" s="12">
        <f t="shared" si="117"/>
        <v>304.44400000000002</v>
      </c>
      <c r="R576" s="12">
        <f t="shared" si="117"/>
        <v>18.607999999999997</v>
      </c>
      <c r="S576" s="12">
        <f t="shared" si="117"/>
        <v>144.91999999999999</v>
      </c>
      <c r="T576" s="12">
        <f t="shared" si="117"/>
        <v>744.24</v>
      </c>
      <c r="U576" s="12">
        <f t="shared" si="117"/>
        <v>7.24</v>
      </c>
      <c r="V576" s="12">
        <f t="shared" si="117"/>
        <v>9.82</v>
      </c>
    </row>
    <row r="577" spans="1:22" ht="15.75" thickBot="1" x14ac:dyDescent="0.3">
      <c r="A577" s="30"/>
      <c r="B577" s="30"/>
      <c r="C577" s="10"/>
      <c r="D577" s="13" t="s">
        <v>39</v>
      </c>
      <c r="E577" s="12">
        <f>E569+E576</f>
        <v>1200</v>
      </c>
      <c r="F577" s="12">
        <f t="shared" ref="F577:V577" si="118">F576+F569</f>
        <v>255.66400000000002</v>
      </c>
      <c r="G577" s="12">
        <f t="shared" si="118"/>
        <v>88.06</v>
      </c>
      <c r="H577" s="12">
        <f t="shared" si="118"/>
        <v>185.16</v>
      </c>
      <c r="I577" s="12">
        <f t="shared" si="118"/>
        <v>1862.4299999999998</v>
      </c>
      <c r="J577" s="12">
        <f t="shared" si="118"/>
        <v>0.47600000000000003</v>
      </c>
      <c r="K577" s="12">
        <f t="shared" si="118"/>
        <v>0.57500000000000007</v>
      </c>
      <c r="L577" s="12">
        <f t="shared" si="118"/>
        <v>140.80500000000001</v>
      </c>
      <c r="M577" s="12">
        <f t="shared" si="118"/>
        <v>4</v>
      </c>
      <c r="N577" s="12">
        <f t="shared" si="118"/>
        <v>108.474</v>
      </c>
      <c r="O577" s="12">
        <f t="shared" si="118"/>
        <v>3.0140000000000002</v>
      </c>
      <c r="P577" s="12">
        <f t="shared" si="118"/>
        <v>651.25</v>
      </c>
      <c r="Q577" s="12">
        <f t="shared" si="118"/>
        <v>304.44400000000002</v>
      </c>
      <c r="R577" s="12">
        <f t="shared" si="118"/>
        <v>21.244999999999997</v>
      </c>
      <c r="S577" s="12">
        <f t="shared" si="118"/>
        <v>144.91999999999999</v>
      </c>
      <c r="T577" s="12">
        <f t="shared" si="118"/>
        <v>1159.94</v>
      </c>
      <c r="U577" s="12">
        <f t="shared" si="118"/>
        <v>48.59</v>
      </c>
      <c r="V577" s="12">
        <f t="shared" si="118"/>
        <v>23.8</v>
      </c>
    </row>
    <row r="578" spans="1:22" ht="15.75" thickBot="1" x14ac:dyDescent="0.3">
      <c r="A578" s="30"/>
      <c r="B578" s="32" t="s">
        <v>40</v>
      </c>
      <c r="C578" s="10">
        <v>70</v>
      </c>
      <c r="D578" s="11" t="s">
        <v>60</v>
      </c>
      <c r="E578" s="10">
        <v>200</v>
      </c>
      <c r="F578" s="10">
        <v>181</v>
      </c>
      <c r="G578" s="10">
        <v>25.02</v>
      </c>
      <c r="H578" s="10">
        <v>4.4800000000000004</v>
      </c>
      <c r="I578" s="10">
        <v>312.5</v>
      </c>
      <c r="J578" s="10">
        <v>0.08</v>
      </c>
      <c r="K578" s="10">
        <v>0.1</v>
      </c>
      <c r="L578" s="10">
        <v>0.98</v>
      </c>
      <c r="M578" s="10">
        <v>4</v>
      </c>
      <c r="N578" s="10">
        <v>0</v>
      </c>
      <c r="O578" s="10">
        <v>0</v>
      </c>
      <c r="P578" s="10">
        <v>159.96</v>
      </c>
      <c r="Q578" s="10">
        <v>0</v>
      </c>
      <c r="R578" s="10">
        <v>1</v>
      </c>
      <c r="S578" s="10">
        <v>0</v>
      </c>
      <c r="T578" s="10">
        <v>327.2</v>
      </c>
      <c r="U578" s="10">
        <v>40.4</v>
      </c>
      <c r="V578" s="10">
        <v>12.4</v>
      </c>
    </row>
    <row r="579" spans="1:22" ht="23.25" thickBot="1" x14ac:dyDescent="0.3">
      <c r="A579" s="30"/>
      <c r="B579" s="30"/>
      <c r="C579" s="10">
        <v>64</v>
      </c>
      <c r="D579" s="11" t="s">
        <v>61</v>
      </c>
      <c r="E579" s="10">
        <v>200</v>
      </c>
      <c r="F579" s="10">
        <v>1.3</v>
      </c>
      <c r="G579" s="10">
        <v>1.4</v>
      </c>
      <c r="H579" s="10">
        <v>14.44</v>
      </c>
      <c r="I579" s="10">
        <v>100</v>
      </c>
      <c r="J579" s="10">
        <v>0.03</v>
      </c>
      <c r="K579" s="10">
        <v>0.03</v>
      </c>
      <c r="L579" s="10">
        <v>122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0.02</v>
      </c>
    </row>
    <row r="580" spans="1:22" ht="34.5" thickBot="1" x14ac:dyDescent="0.3">
      <c r="A580" s="30"/>
      <c r="B580" s="30"/>
      <c r="C580" s="10">
        <v>61</v>
      </c>
      <c r="D580" s="11" t="s">
        <v>45</v>
      </c>
      <c r="E580" s="10">
        <v>100</v>
      </c>
      <c r="F580" s="10">
        <v>33.6</v>
      </c>
      <c r="G580" s="10">
        <v>23.32</v>
      </c>
      <c r="H580" s="10">
        <v>48.72</v>
      </c>
      <c r="I580" s="10">
        <v>483.2</v>
      </c>
      <c r="J580" s="10">
        <v>8.8999999999999996E-2</v>
      </c>
      <c r="K580" s="10">
        <v>0.1</v>
      </c>
      <c r="L580" s="10">
        <v>0.62</v>
      </c>
      <c r="M580" s="10">
        <v>0</v>
      </c>
      <c r="N580" s="10">
        <v>33.200000000000003</v>
      </c>
      <c r="O580" s="10">
        <v>0</v>
      </c>
      <c r="P580" s="10">
        <v>422</v>
      </c>
      <c r="Q580" s="10">
        <v>0</v>
      </c>
      <c r="R580" s="10">
        <v>1.637</v>
      </c>
      <c r="S580" s="10">
        <v>0</v>
      </c>
      <c r="T580" s="10">
        <v>88.5</v>
      </c>
      <c r="U580" s="10">
        <v>0.95</v>
      </c>
      <c r="V580" s="10">
        <v>1.56</v>
      </c>
    </row>
    <row r="581" spans="1:22" ht="15.75" thickBot="1" x14ac:dyDescent="0.3">
      <c r="A581" s="30"/>
      <c r="B581" s="3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thickBot="1" x14ac:dyDescent="0.3">
      <c r="A582" s="30"/>
      <c r="B582" s="30"/>
      <c r="C582" s="12"/>
      <c r="D582" s="13" t="s">
        <v>32</v>
      </c>
      <c r="E582" s="15">
        <f>E580+E579+E578</f>
        <v>500</v>
      </c>
      <c r="F582" s="12">
        <f t="shared" ref="F582:V582" si="119">F581+F580+F579+F578</f>
        <v>215.9</v>
      </c>
      <c r="G582" s="12">
        <f t="shared" si="119"/>
        <v>49.739999999999995</v>
      </c>
      <c r="H582" s="12">
        <f t="shared" si="119"/>
        <v>67.64</v>
      </c>
      <c r="I582" s="12">
        <f t="shared" si="119"/>
        <v>895.7</v>
      </c>
      <c r="J582" s="12">
        <f t="shared" si="119"/>
        <v>0.19900000000000001</v>
      </c>
      <c r="K582" s="12">
        <f t="shared" si="119"/>
        <v>0.23</v>
      </c>
      <c r="L582" s="12">
        <f t="shared" si="119"/>
        <v>123.60000000000001</v>
      </c>
      <c r="M582" s="12">
        <f t="shared" si="119"/>
        <v>4</v>
      </c>
      <c r="N582" s="12">
        <f t="shared" si="119"/>
        <v>33.200000000000003</v>
      </c>
      <c r="O582" s="12">
        <f t="shared" si="119"/>
        <v>0</v>
      </c>
      <c r="P582" s="12">
        <f t="shared" si="119"/>
        <v>581.96</v>
      </c>
      <c r="Q582" s="12">
        <f t="shared" si="119"/>
        <v>0</v>
      </c>
      <c r="R582" s="12">
        <f t="shared" si="119"/>
        <v>2.637</v>
      </c>
      <c r="S582" s="12">
        <f t="shared" si="119"/>
        <v>0</v>
      </c>
      <c r="T582" s="12">
        <f t="shared" si="119"/>
        <v>415.7</v>
      </c>
      <c r="U582" s="12">
        <f t="shared" si="119"/>
        <v>41.35</v>
      </c>
      <c r="V582" s="12">
        <f t="shared" si="119"/>
        <v>13.98</v>
      </c>
    </row>
    <row r="583" spans="1:22" ht="34.5" thickBot="1" x14ac:dyDescent="0.3">
      <c r="B583" s="29" t="s">
        <v>41</v>
      </c>
      <c r="C583" s="10">
        <v>22</v>
      </c>
      <c r="D583" s="11" t="s">
        <v>101</v>
      </c>
      <c r="E583" s="10">
        <v>100</v>
      </c>
      <c r="F583" s="10">
        <v>1.5</v>
      </c>
      <c r="G583" s="10">
        <v>4.5</v>
      </c>
      <c r="H583" s="10">
        <v>27.8</v>
      </c>
      <c r="I583" s="10">
        <v>88.3</v>
      </c>
      <c r="J583" s="10">
        <v>0.02</v>
      </c>
      <c r="K583" s="10">
        <v>0.03</v>
      </c>
      <c r="L583" s="10">
        <v>6.3</v>
      </c>
      <c r="M583" s="10">
        <v>0</v>
      </c>
      <c r="N583" s="10">
        <v>0.5</v>
      </c>
      <c r="O583" s="10">
        <v>4.5</v>
      </c>
      <c r="P583" s="10">
        <v>34.200000000000003</v>
      </c>
      <c r="Q583" s="10">
        <v>136</v>
      </c>
      <c r="R583" s="10">
        <v>0.15</v>
      </c>
      <c r="S583" s="10">
        <v>18</v>
      </c>
      <c r="T583" s="10">
        <v>85</v>
      </c>
      <c r="U583" s="10">
        <v>0</v>
      </c>
      <c r="V583" s="10">
        <v>0.86</v>
      </c>
    </row>
    <row r="584" spans="1:22" ht="15.75" thickBot="1" x14ac:dyDescent="0.3">
      <c r="B584" s="30"/>
      <c r="C584" s="10">
        <v>6</v>
      </c>
      <c r="D584" s="11" t="s">
        <v>71</v>
      </c>
      <c r="E584" s="10">
        <v>250</v>
      </c>
      <c r="F584" s="10">
        <v>4.53</v>
      </c>
      <c r="G584" s="10">
        <v>10.3</v>
      </c>
      <c r="H584" s="10">
        <v>8.4499999999999993</v>
      </c>
      <c r="I584" s="10">
        <v>167.9</v>
      </c>
      <c r="J584" s="10">
        <v>8.5000000000000006E-2</v>
      </c>
      <c r="K584" s="10">
        <v>0.1</v>
      </c>
      <c r="L584" s="10">
        <v>10.6</v>
      </c>
      <c r="M584" s="10">
        <v>0</v>
      </c>
      <c r="N584" s="10">
        <v>0.03</v>
      </c>
      <c r="O584" s="10">
        <v>0.28000000000000003</v>
      </c>
      <c r="P584" s="10">
        <v>47.73</v>
      </c>
      <c r="Q584" s="10">
        <v>142.33000000000001</v>
      </c>
      <c r="R584" s="10">
        <v>0.20300000000000001</v>
      </c>
      <c r="S584" s="10">
        <v>37</v>
      </c>
      <c r="T584" s="10">
        <v>341.4</v>
      </c>
      <c r="U584" s="10">
        <v>3.05</v>
      </c>
      <c r="V584" s="10">
        <v>5.15</v>
      </c>
    </row>
    <row r="585" spans="1:22" ht="23.25" thickBot="1" x14ac:dyDescent="0.3">
      <c r="B585" s="30"/>
      <c r="C585" s="10">
        <v>291</v>
      </c>
      <c r="D585" s="11" t="s">
        <v>94</v>
      </c>
      <c r="E585" s="10">
        <v>200</v>
      </c>
      <c r="F585" s="10">
        <v>31.72</v>
      </c>
      <c r="G585" s="10">
        <v>26.56</v>
      </c>
      <c r="H585" s="10">
        <v>55.76</v>
      </c>
      <c r="I585" s="10">
        <v>589.05999999999995</v>
      </c>
      <c r="J585" s="10">
        <v>6.2E-2</v>
      </c>
      <c r="K585" s="10">
        <v>0.1</v>
      </c>
      <c r="L585" s="10">
        <v>1.575</v>
      </c>
      <c r="M585" s="10">
        <v>0</v>
      </c>
      <c r="N585" s="10">
        <v>75</v>
      </c>
      <c r="O585" s="10">
        <v>0</v>
      </c>
      <c r="P585" s="10">
        <v>0</v>
      </c>
      <c r="Q585" s="10">
        <v>70.48</v>
      </c>
      <c r="R585" s="10">
        <v>7.2960000000000003</v>
      </c>
      <c r="S585" s="10">
        <v>74.22</v>
      </c>
      <c r="T585" s="10">
        <v>295.83999999999997</v>
      </c>
      <c r="U585" s="10">
        <v>4.8</v>
      </c>
      <c r="V585" s="10">
        <v>3.42</v>
      </c>
    </row>
    <row r="586" spans="1:22" ht="15.75" thickBot="1" x14ac:dyDescent="0.3">
      <c r="B586" s="3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23.25" thickBot="1" x14ac:dyDescent="0.3">
      <c r="B587" s="30"/>
      <c r="C587" s="10">
        <v>17</v>
      </c>
      <c r="D587" s="11" t="s">
        <v>95</v>
      </c>
      <c r="E587" s="10">
        <v>200</v>
      </c>
      <c r="F587" s="10">
        <v>0.1</v>
      </c>
      <c r="G587" s="10">
        <v>0.2</v>
      </c>
      <c r="H587" s="10">
        <v>20.2</v>
      </c>
      <c r="I587" s="10">
        <v>92</v>
      </c>
      <c r="J587" s="10">
        <v>6.0000000000000001E-3</v>
      </c>
      <c r="K587" s="10">
        <v>0.02</v>
      </c>
      <c r="L587" s="10">
        <v>4</v>
      </c>
      <c r="M587" s="10">
        <v>0</v>
      </c>
      <c r="N587" s="10">
        <v>0</v>
      </c>
      <c r="O587" s="10">
        <v>0.2</v>
      </c>
      <c r="P587" s="10">
        <v>14</v>
      </c>
      <c r="Q587" s="10">
        <v>17</v>
      </c>
      <c r="R587" s="10">
        <v>0</v>
      </c>
      <c r="S587" s="10">
        <v>18</v>
      </c>
      <c r="T587" s="10">
        <v>27.28</v>
      </c>
      <c r="U587" s="10">
        <v>0</v>
      </c>
      <c r="V587" s="10">
        <v>0.8</v>
      </c>
    </row>
    <row r="588" spans="1:22" ht="23.25" thickBot="1" x14ac:dyDescent="0.3">
      <c r="B588" s="30"/>
      <c r="C588" s="10">
        <v>8</v>
      </c>
      <c r="D588" s="11" t="s">
        <v>31</v>
      </c>
      <c r="E588" s="10">
        <v>50</v>
      </c>
      <c r="F588" s="10">
        <v>3.07</v>
      </c>
      <c r="G588" s="10">
        <v>1.07</v>
      </c>
      <c r="H588" s="10">
        <v>20.9</v>
      </c>
      <c r="I588" s="10">
        <v>107.2</v>
      </c>
      <c r="J588" s="10">
        <v>0.121</v>
      </c>
      <c r="K588" s="10">
        <v>0.13</v>
      </c>
      <c r="L588" s="10">
        <v>0</v>
      </c>
      <c r="M588" s="10">
        <v>0</v>
      </c>
      <c r="N588" s="10">
        <v>0</v>
      </c>
      <c r="O588" s="10">
        <v>0.34</v>
      </c>
      <c r="P588" s="10">
        <v>0.01</v>
      </c>
      <c r="Q588" s="10">
        <v>35.1</v>
      </c>
      <c r="R588" s="10">
        <v>11</v>
      </c>
      <c r="S588" s="10">
        <v>14.1</v>
      </c>
      <c r="T588" s="10">
        <v>63</v>
      </c>
      <c r="U588" s="10">
        <v>0</v>
      </c>
      <c r="V588" s="10">
        <v>1.05</v>
      </c>
    </row>
    <row r="589" spans="1:22" ht="15.75" thickBot="1" x14ac:dyDescent="0.3">
      <c r="B589" s="30"/>
      <c r="C589" s="10"/>
      <c r="D589" s="13" t="s">
        <v>32</v>
      </c>
      <c r="E589" s="12">
        <f>E588+E587+E586+E585+E584+E583</f>
        <v>800</v>
      </c>
      <c r="F589" s="12">
        <f t="shared" ref="F589:V589" si="120">F588+F587+F586+F585+F584+F583</f>
        <v>40.92</v>
      </c>
      <c r="G589" s="12">
        <f t="shared" si="120"/>
        <v>42.629999999999995</v>
      </c>
      <c r="H589" s="12">
        <f t="shared" si="120"/>
        <v>133.10999999999999</v>
      </c>
      <c r="I589" s="12">
        <f t="shared" si="120"/>
        <v>1044.46</v>
      </c>
      <c r="J589" s="12">
        <f t="shared" si="120"/>
        <v>0.29400000000000004</v>
      </c>
      <c r="K589" s="12">
        <f t="shared" si="120"/>
        <v>0.38</v>
      </c>
      <c r="L589" s="12">
        <f t="shared" si="120"/>
        <v>22.475000000000001</v>
      </c>
      <c r="M589" s="12">
        <f t="shared" si="120"/>
        <v>0</v>
      </c>
      <c r="N589" s="12">
        <f t="shared" si="120"/>
        <v>75.53</v>
      </c>
      <c r="O589" s="12">
        <f t="shared" si="120"/>
        <v>5.32</v>
      </c>
      <c r="P589" s="12">
        <f t="shared" si="120"/>
        <v>95.94</v>
      </c>
      <c r="Q589" s="12">
        <f t="shared" si="120"/>
        <v>400.91</v>
      </c>
      <c r="R589" s="12">
        <f t="shared" si="120"/>
        <v>18.648999999999997</v>
      </c>
      <c r="S589" s="12">
        <f t="shared" si="120"/>
        <v>161.32</v>
      </c>
      <c r="T589" s="12">
        <f t="shared" si="120"/>
        <v>812.52</v>
      </c>
      <c r="U589" s="12">
        <f t="shared" si="120"/>
        <v>7.85</v>
      </c>
      <c r="V589" s="12">
        <f t="shared" si="120"/>
        <v>11.28</v>
      </c>
    </row>
    <row r="590" spans="1:22" ht="15.75" thickBot="1" x14ac:dyDescent="0.3">
      <c r="C590" s="10"/>
      <c r="D590" s="13" t="s">
        <v>39</v>
      </c>
      <c r="E590" s="12">
        <f>E589+E582</f>
        <v>1300</v>
      </c>
      <c r="F590" s="12">
        <f t="shared" ref="F590:V590" si="121">F589+F582</f>
        <v>256.82</v>
      </c>
      <c r="G590" s="12">
        <f t="shared" si="121"/>
        <v>92.36999999999999</v>
      </c>
      <c r="H590" s="12">
        <f t="shared" si="121"/>
        <v>200.75</v>
      </c>
      <c r="I590" s="12">
        <f t="shared" si="121"/>
        <v>1940.16</v>
      </c>
      <c r="J590" s="12">
        <f t="shared" si="121"/>
        <v>0.49300000000000005</v>
      </c>
      <c r="K590" s="12">
        <f t="shared" si="121"/>
        <v>0.61</v>
      </c>
      <c r="L590" s="12">
        <f t="shared" si="121"/>
        <v>146.07500000000002</v>
      </c>
      <c r="M590" s="12">
        <f t="shared" si="121"/>
        <v>4</v>
      </c>
      <c r="N590" s="12">
        <f t="shared" si="121"/>
        <v>108.73</v>
      </c>
      <c r="O590" s="12">
        <f t="shared" si="121"/>
        <v>5.32</v>
      </c>
      <c r="P590" s="12">
        <f t="shared" si="121"/>
        <v>677.90000000000009</v>
      </c>
      <c r="Q590" s="12">
        <f t="shared" si="121"/>
        <v>400.91</v>
      </c>
      <c r="R590" s="12">
        <f t="shared" si="121"/>
        <v>21.285999999999998</v>
      </c>
      <c r="S590" s="12">
        <f t="shared" si="121"/>
        <v>161.32</v>
      </c>
      <c r="T590" s="12">
        <f t="shared" si="121"/>
        <v>1228.22</v>
      </c>
      <c r="U590" s="12">
        <f t="shared" si="121"/>
        <v>49.2</v>
      </c>
      <c r="V590" s="12">
        <f t="shared" si="121"/>
        <v>25.259999999999998</v>
      </c>
    </row>
  </sheetData>
  <mergeCells count="240">
    <mergeCell ref="P5:V5"/>
    <mergeCell ref="A7:A24"/>
    <mergeCell ref="B7:B11"/>
    <mergeCell ref="B12:B19"/>
    <mergeCell ref="B20:B24"/>
    <mergeCell ref="B25:B31"/>
    <mergeCell ref="A5:B6"/>
    <mergeCell ref="C5:C6"/>
    <mergeCell ref="D5:D6"/>
    <mergeCell ref="F5:H5"/>
    <mergeCell ref="I5:I6"/>
    <mergeCell ref="K5:O5"/>
    <mergeCell ref="P34:V34"/>
    <mergeCell ref="A36:A53"/>
    <mergeCell ref="B36:B40"/>
    <mergeCell ref="B41:B48"/>
    <mergeCell ref="B49:B53"/>
    <mergeCell ref="B54:B60"/>
    <mergeCell ref="A34:B35"/>
    <mergeCell ref="C34:C35"/>
    <mergeCell ref="D34:D35"/>
    <mergeCell ref="F34:H34"/>
    <mergeCell ref="I34:I35"/>
    <mergeCell ref="K34:O34"/>
    <mergeCell ref="P63:V63"/>
    <mergeCell ref="A65:A82"/>
    <mergeCell ref="B65:B69"/>
    <mergeCell ref="B70:B77"/>
    <mergeCell ref="B78:B82"/>
    <mergeCell ref="B83:B89"/>
    <mergeCell ref="A63:B64"/>
    <mergeCell ref="C63:C64"/>
    <mergeCell ref="D63:D64"/>
    <mergeCell ref="F63:H63"/>
    <mergeCell ref="I63:I64"/>
    <mergeCell ref="K63:O63"/>
    <mergeCell ref="P92:V92"/>
    <mergeCell ref="A94:A111"/>
    <mergeCell ref="B94:B98"/>
    <mergeCell ref="B99:B106"/>
    <mergeCell ref="B107:B111"/>
    <mergeCell ref="B112:B118"/>
    <mergeCell ref="A92:B93"/>
    <mergeCell ref="C92:C93"/>
    <mergeCell ref="D92:D93"/>
    <mergeCell ref="F92:H92"/>
    <mergeCell ref="I92:I93"/>
    <mergeCell ref="K92:O92"/>
    <mergeCell ref="P121:V121"/>
    <mergeCell ref="A123:A140"/>
    <mergeCell ref="B123:B127"/>
    <mergeCell ref="B128:B135"/>
    <mergeCell ref="B136:B140"/>
    <mergeCell ref="B141:B147"/>
    <mergeCell ref="A121:B122"/>
    <mergeCell ref="C121:C122"/>
    <mergeCell ref="D121:D122"/>
    <mergeCell ref="F121:H121"/>
    <mergeCell ref="I121:I122"/>
    <mergeCell ref="K121:O121"/>
    <mergeCell ref="P150:V150"/>
    <mergeCell ref="A152:A170"/>
    <mergeCell ref="B152:B156"/>
    <mergeCell ref="B157:B165"/>
    <mergeCell ref="B166:B170"/>
    <mergeCell ref="B171:B178"/>
    <mergeCell ref="A150:B151"/>
    <mergeCell ref="C150:C151"/>
    <mergeCell ref="D150:D151"/>
    <mergeCell ref="F150:H150"/>
    <mergeCell ref="I150:I151"/>
    <mergeCell ref="K150:O150"/>
    <mergeCell ref="P181:V181"/>
    <mergeCell ref="A183:A200"/>
    <mergeCell ref="B183:B187"/>
    <mergeCell ref="B188:B195"/>
    <mergeCell ref="B196:B200"/>
    <mergeCell ref="B201:B207"/>
    <mergeCell ref="A181:B182"/>
    <mergeCell ref="C181:C182"/>
    <mergeCell ref="D181:D182"/>
    <mergeCell ref="F181:H181"/>
    <mergeCell ref="I181:I182"/>
    <mergeCell ref="K181:O181"/>
    <mergeCell ref="P210:V210"/>
    <mergeCell ref="A212:A229"/>
    <mergeCell ref="B212:B216"/>
    <mergeCell ref="B217:B224"/>
    <mergeCell ref="B225:B229"/>
    <mergeCell ref="B230:B236"/>
    <mergeCell ref="A210:B211"/>
    <mergeCell ref="C210:C211"/>
    <mergeCell ref="D210:D211"/>
    <mergeCell ref="F210:H210"/>
    <mergeCell ref="I210:I211"/>
    <mergeCell ref="K210:O210"/>
    <mergeCell ref="P239:V239"/>
    <mergeCell ref="A241:A258"/>
    <mergeCell ref="B241:B245"/>
    <mergeCell ref="B246:B253"/>
    <mergeCell ref="B254:B258"/>
    <mergeCell ref="B259:B265"/>
    <mergeCell ref="A239:B240"/>
    <mergeCell ref="C239:C240"/>
    <mergeCell ref="D239:D240"/>
    <mergeCell ref="F239:H239"/>
    <mergeCell ref="I239:I240"/>
    <mergeCell ref="K239:O239"/>
    <mergeCell ref="P268:V268"/>
    <mergeCell ref="A270:A287"/>
    <mergeCell ref="B270:B274"/>
    <mergeCell ref="B275:B282"/>
    <mergeCell ref="B283:B287"/>
    <mergeCell ref="B288:B294"/>
    <mergeCell ref="A268:B269"/>
    <mergeCell ref="C268:C269"/>
    <mergeCell ref="D268:D269"/>
    <mergeCell ref="F268:H268"/>
    <mergeCell ref="I268:I269"/>
    <mergeCell ref="K268:O268"/>
    <mergeCell ref="P301:V301"/>
    <mergeCell ref="A303:A320"/>
    <mergeCell ref="B303:B307"/>
    <mergeCell ref="B308:B315"/>
    <mergeCell ref="B316:B320"/>
    <mergeCell ref="B321:B327"/>
    <mergeCell ref="A301:B302"/>
    <mergeCell ref="C301:C302"/>
    <mergeCell ref="D301:D302"/>
    <mergeCell ref="F301:H301"/>
    <mergeCell ref="I301:I302"/>
    <mergeCell ref="K301:O301"/>
    <mergeCell ref="P330:V330"/>
    <mergeCell ref="A332:A349"/>
    <mergeCell ref="B332:B336"/>
    <mergeCell ref="B337:B344"/>
    <mergeCell ref="B345:B349"/>
    <mergeCell ref="B350:B356"/>
    <mergeCell ref="A330:B331"/>
    <mergeCell ref="C330:C331"/>
    <mergeCell ref="D330:D331"/>
    <mergeCell ref="F330:H330"/>
    <mergeCell ref="I330:I331"/>
    <mergeCell ref="K330:O330"/>
    <mergeCell ref="P359:V359"/>
    <mergeCell ref="A361:A378"/>
    <mergeCell ref="B361:B365"/>
    <mergeCell ref="B366:B373"/>
    <mergeCell ref="B374:B378"/>
    <mergeCell ref="B379:B385"/>
    <mergeCell ref="A359:B360"/>
    <mergeCell ref="C359:C360"/>
    <mergeCell ref="D359:D360"/>
    <mergeCell ref="F359:H359"/>
    <mergeCell ref="I359:I360"/>
    <mergeCell ref="K359:O359"/>
    <mergeCell ref="P388:V388"/>
    <mergeCell ref="A390:A407"/>
    <mergeCell ref="B390:B394"/>
    <mergeCell ref="B395:B402"/>
    <mergeCell ref="B403:B407"/>
    <mergeCell ref="B408:B414"/>
    <mergeCell ref="A388:B389"/>
    <mergeCell ref="C388:C389"/>
    <mergeCell ref="D388:D389"/>
    <mergeCell ref="F388:H388"/>
    <mergeCell ref="I388:I389"/>
    <mergeCell ref="K388:O388"/>
    <mergeCell ref="P416:V416"/>
    <mergeCell ref="A418:A435"/>
    <mergeCell ref="B418:B422"/>
    <mergeCell ref="B423:B430"/>
    <mergeCell ref="B431:B435"/>
    <mergeCell ref="B436:B442"/>
    <mergeCell ref="A416:B417"/>
    <mergeCell ref="C416:C417"/>
    <mergeCell ref="D416:D417"/>
    <mergeCell ref="F416:H416"/>
    <mergeCell ref="I416:I417"/>
    <mergeCell ref="K416:O416"/>
    <mergeCell ref="P445:V445"/>
    <mergeCell ref="A447:A465"/>
    <mergeCell ref="B447:B451"/>
    <mergeCell ref="B452:B460"/>
    <mergeCell ref="B461:B465"/>
    <mergeCell ref="B466:B473"/>
    <mergeCell ref="A445:B446"/>
    <mergeCell ref="C445:C446"/>
    <mergeCell ref="D445:D446"/>
    <mergeCell ref="F445:H445"/>
    <mergeCell ref="I445:I446"/>
    <mergeCell ref="K445:O445"/>
    <mergeCell ref="P476:V476"/>
    <mergeCell ref="A478:A495"/>
    <mergeCell ref="B478:B482"/>
    <mergeCell ref="B483:B490"/>
    <mergeCell ref="B491:B495"/>
    <mergeCell ref="B496:B502"/>
    <mergeCell ref="A476:B477"/>
    <mergeCell ref="C476:C477"/>
    <mergeCell ref="D476:D477"/>
    <mergeCell ref="F476:H476"/>
    <mergeCell ref="I476:I477"/>
    <mergeCell ref="K476:O476"/>
    <mergeCell ref="P505:V505"/>
    <mergeCell ref="A507:A524"/>
    <mergeCell ref="B507:B511"/>
    <mergeCell ref="B512:B519"/>
    <mergeCell ref="B520:B524"/>
    <mergeCell ref="B525:B531"/>
    <mergeCell ref="A505:B506"/>
    <mergeCell ref="C505:C506"/>
    <mergeCell ref="D505:D506"/>
    <mergeCell ref="F505:H505"/>
    <mergeCell ref="I505:I506"/>
    <mergeCell ref="K505:O505"/>
    <mergeCell ref="P534:V534"/>
    <mergeCell ref="A536:A553"/>
    <mergeCell ref="B536:B540"/>
    <mergeCell ref="B541:B548"/>
    <mergeCell ref="B549:B553"/>
    <mergeCell ref="B554:B560"/>
    <mergeCell ref="A534:B535"/>
    <mergeCell ref="C534:C535"/>
    <mergeCell ref="D534:D535"/>
    <mergeCell ref="F534:H534"/>
    <mergeCell ref="I534:I535"/>
    <mergeCell ref="K534:O534"/>
    <mergeCell ref="P563:V563"/>
    <mergeCell ref="A565:A582"/>
    <mergeCell ref="B565:B569"/>
    <mergeCell ref="B570:B577"/>
    <mergeCell ref="B578:B582"/>
    <mergeCell ref="B583:B589"/>
    <mergeCell ref="A563:B564"/>
    <mergeCell ref="C563:C564"/>
    <mergeCell ref="D563:D564"/>
    <mergeCell ref="F563:H563"/>
    <mergeCell ref="I563:I564"/>
    <mergeCell ref="K563:O563"/>
  </mergeCells>
  <pageMargins left="0.25" right="0.25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6"/>
  <sheetViews>
    <sheetView tabSelected="1" workbookViewId="0">
      <selection activeCell="W63" sqref="W63"/>
    </sheetView>
  </sheetViews>
  <sheetFormatPr defaultRowHeight="15" x14ac:dyDescent="0.25"/>
  <cols>
    <col min="1" max="1" width="11.7109375" customWidth="1"/>
    <col min="2" max="2" width="12.85546875" customWidth="1"/>
    <col min="3" max="3" width="12.28515625" customWidth="1"/>
    <col min="4" max="4" width="17" customWidth="1"/>
    <col min="9" max="9" width="10.42578125" customWidth="1"/>
  </cols>
  <sheetData>
    <row r="1" spans="1:22" ht="23.25" x14ac:dyDescent="0.35">
      <c r="A1" s="24" t="s">
        <v>112</v>
      </c>
      <c r="B1" s="25"/>
      <c r="C1" s="25"/>
      <c r="D1" s="25"/>
      <c r="E1" s="62" t="s">
        <v>116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23.25" x14ac:dyDescent="0.35">
      <c r="A2" s="24"/>
      <c r="B2" s="62" t="s">
        <v>114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3.25" x14ac:dyDescent="0.35">
      <c r="A3" s="24"/>
      <c r="B3" s="24"/>
      <c r="C3" s="24"/>
      <c r="D3" s="24"/>
      <c r="E3" s="61" t="s">
        <v>115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23.25" x14ac:dyDescent="0.35">
      <c r="A4" s="61" t="s">
        <v>103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5.75" thickBot="1" x14ac:dyDescent="0.3"/>
    <row r="6" spans="1:22" ht="16.5" thickBot="1" x14ac:dyDescent="0.3">
      <c r="A6" s="53" t="s">
        <v>3</v>
      </c>
      <c r="B6" s="54"/>
      <c r="C6" s="57" t="s">
        <v>4</v>
      </c>
      <c r="D6" s="57" t="s">
        <v>5</v>
      </c>
      <c r="E6" s="16" t="s">
        <v>6</v>
      </c>
      <c r="F6" s="44" t="s">
        <v>7</v>
      </c>
      <c r="G6" s="45"/>
      <c r="H6" s="46"/>
      <c r="I6" s="59" t="s">
        <v>8</v>
      </c>
      <c r="J6" s="17"/>
      <c r="K6" s="50" t="s">
        <v>9</v>
      </c>
      <c r="L6" s="51"/>
      <c r="M6" s="51"/>
      <c r="N6" s="51"/>
      <c r="O6" s="52"/>
      <c r="P6" s="44" t="s">
        <v>10</v>
      </c>
      <c r="Q6" s="45"/>
      <c r="R6" s="45"/>
      <c r="S6" s="45"/>
      <c r="T6" s="45"/>
      <c r="U6" s="45"/>
      <c r="V6" s="46"/>
    </row>
    <row r="7" spans="1:22" ht="69.75" customHeight="1" thickBot="1" x14ac:dyDescent="0.3">
      <c r="A7" s="55"/>
      <c r="B7" s="56"/>
      <c r="C7" s="58"/>
      <c r="D7" s="58"/>
      <c r="E7" s="18"/>
      <c r="F7" s="18" t="s">
        <v>11</v>
      </c>
      <c r="G7" s="18" t="s">
        <v>12</v>
      </c>
      <c r="H7" s="18" t="s">
        <v>13</v>
      </c>
      <c r="I7" s="60"/>
      <c r="J7" s="18" t="s">
        <v>14</v>
      </c>
      <c r="K7" s="18" t="s">
        <v>113</v>
      </c>
      <c r="L7" s="18" t="s">
        <v>16</v>
      </c>
      <c r="M7" s="18" t="s">
        <v>17</v>
      </c>
      <c r="N7" s="18" t="s">
        <v>18</v>
      </c>
      <c r="O7" s="18" t="s">
        <v>19</v>
      </c>
      <c r="P7" s="18" t="s">
        <v>20</v>
      </c>
      <c r="Q7" s="18" t="s">
        <v>21</v>
      </c>
      <c r="R7" s="18" t="s">
        <v>22</v>
      </c>
      <c r="S7" s="18" t="s">
        <v>23</v>
      </c>
      <c r="T7" s="18" t="s">
        <v>24</v>
      </c>
      <c r="U7" s="18" t="s">
        <v>25</v>
      </c>
      <c r="V7" s="18" t="s">
        <v>26</v>
      </c>
    </row>
    <row r="8" spans="1:22" ht="32.25" thickBot="1" x14ac:dyDescent="0.3">
      <c r="A8" s="47" t="s">
        <v>27</v>
      </c>
      <c r="B8" s="47" t="s">
        <v>104</v>
      </c>
      <c r="C8" s="19"/>
      <c r="D8" s="20" t="s">
        <v>109</v>
      </c>
      <c r="E8" s="19">
        <v>200</v>
      </c>
      <c r="F8" s="19">
        <v>0.4</v>
      </c>
      <c r="G8" s="19">
        <v>0.27</v>
      </c>
      <c r="H8" s="19">
        <v>17.2</v>
      </c>
      <c r="I8" s="19">
        <v>72.8</v>
      </c>
      <c r="J8" s="19">
        <v>0</v>
      </c>
      <c r="K8" s="19"/>
      <c r="L8" s="19">
        <v>24</v>
      </c>
      <c r="M8" s="19" t="s">
        <v>102</v>
      </c>
      <c r="N8" s="19"/>
      <c r="O8" s="19"/>
      <c r="P8" s="19">
        <v>13.2</v>
      </c>
      <c r="Q8" s="19">
        <v>2.67</v>
      </c>
      <c r="R8" s="19"/>
      <c r="S8" s="19"/>
      <c r="T8" s="19"/>
      <c r="U8" s="19"/>
      <c r="V8" s="19">
        <v>0.53</v>
      </c>
    </row>
    <row r="9" spans="1:22" ht="16.5" thickBot="1" x14ac:dyDescent="0.3">
      <c r="A9" s="48"/>
      <c r="B9" s="48"/>
      <c r="C9" s="19"/>
      <c r="D9" s="20" t="s">
        <v>110</v>
      </c>
      <c r="E9" s="19">
        <v>100</v>
      </c>
      <c r="F9" s="19">
        <v>4.8</v>
      </c>
      <c r="G9" s="19">
        <v>2.8</v>
      </c>
      <c r="H9" s="19">
        <v>77.7</v>
      </c>
      <c r="I9" s="19">
        <v>335.8</v>
      </c>
      <c r="J9" s="19">
        <v>0.04</v>
      </c>
      <c r="K9" s="19">
        <v>0.08</v>
      </c>
      <c r="L9" s="19">
        <v>0</v>
      </c>
      <c r="M9" s="19">
        <v>0</v>
      </c>
      <c r="N9" s="19">
        <v>0</v>
      </c>
      <c r="O9" s="19">
        <v>0</v>
      </c>
      <c r="P9" s="19">
        <v>9</v>
      </c>
      <c r="Q9" s="19">
        <v>0</v>
      </c>
      <c r="R9" s="19">
        <v>0</v>
      </c>
      <c r="S9" s="19">
        <v>0</v>
      </c>
      <c r="T9" s="19">
        <v>60</v>
      </c>
      <c r="U9" s="19">
        <v>0</v>
      </c>
      <c r="V9" s="19">
        <v>0.6</v>
      </c>
    </row>
    <row r="10" spans="1:22" ht="16.5" thickBot="1" x14ac:dyDescent="0.3">
      <c r="A10" s="48"/>
      <c r="B10" s="48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6.5" thickBot="1" x14ac:dyDescent="0.3">
      <c r="A11" s="48"/>
      <c r="B11" s="48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6.5" thickBot="1" x14ac:dyDescent="0.3">
      <c r="A12" s="48"/>
      <c r="B12" s="49"/>
      <c r="C12" s="21"/>
      <c r="D12" s="22" t="s">
        <v>32</v>
      </c>
      <c r="E12" s="21">
        <v>500</v>
      </c>
      <c r="F12" s="21">
        <f>F8+F9+F10+F11</f>
        <v>5.2</v>
      </c>
      <c r="G12" s="21">
        <f t="shared" ref="G12:O12" si="0">G11+G10+G9+G8</f>
        <v>3.07</v>
      </c>
      <c r="H12" s="21">
        <f t="shared" si="0"/>
        <v>94.9</v>
      </c>
      <c r="I12" s="21">
        <f t="shared" si="0"/>
        <v>408.6</v>
      </c>
      <c r="J12" s="21">
        <f t="shared" si="0"/>
        <v>0.04</v>
      </c>
      <c r="K12" s="21">
        <f t="shared" si="0"/>
        <v>0.08</v>
      </c>
      <c r="L12" s="21">
        <f t="shared" si="0"/>
        <v>24</v>
      </c>
      <c r="M12" s="21">
        <v>0</v>
      </c>
      <c r="N12" s="21">
        <f t="shared" si="0"/>
        <v>0</v>
      </c>
      <c r="O12" s="21">
        <f t="shared" si="0"/>
        <v>0</v>
      </c>
      <c r="P12" s="21">
        <f>+P11+P10+P9+P8</f>
        <v>22.2</v>
      </c>
      <c r="Q12" s="21">
        <f>Q11+Q10+Q9+Q8</f>
        <v>2.67</v>
      </c>
      <c r="R12" s="21">
        <f>R11+R10+R9+R8</f>
        <v>0</v>
      </c>
      <c r="S12" s="21">
        <f>S11+S10+S9+S8</f>
        <v>0</v>
      </c>
      <c r="T12" s="21">
        <f>T11+T10+T9++++T8</f>
        <v>60</v>
      </c>
      <c r="U12" s="21">
        <f>U11+U10+U9+U8</f>
        <v>0</v>
      </c>
      <c r="V12" s="21">
        <f>V11+V10+V9+V8</f>
        <v>1.1299999999999999</v>
      </c>
    </row>
    <row r="13" spans="1:22" ht="15.75" customHeight="1" thickBot="1" x14ac:dyDescent="0.3">
      <c r="A13" s="53" t="s">
        <v>3</v>
      </c>
      <c r="B13" s="54"/>
      <c r="C13" s="57" t="s">
        <v>4</v>
      </c>
      <c r="D13" s="57" t="s">
        <v>5</v>
      </c>
      <c r="E13" s="16" t="s">
        <v>6</v>
      </c>
      <c r="F13" s="44" t="s">
        <v>7</v>
      </c>
      <c r="G13" s="45"/>
      <c r="H13" s="46"/>
      <c r="I13" s="59" t="s">
        <v>8</v>
      </c>
      <c r="J13" s="17"/>
      <c r="K13" s="50" t="s">
        <v>9</v>
      </c>
      <c r="L13" s="51"/>
      <c r="M13" s="51"/>
      <c r="N13" s="51"/>
      <c r="O13" s="52"/>
      <c r="P13" s="44" t="s">
        <v>10</v>
      </c>
      <c r="Q13" s="45"/>
      <c r="R13" s="45"/>
      <c r="S13" s="45"/>
      <c r="T13" s="45"/>
      <c r="U13" s="45"/>
      <c r="V13" s="46"/>
    </row>
    <row r="14" spans="1:22" ht="54.75" customHeight="1" thickBot="1" x14ac:dyDescent="0.3">
      <c r="A14" s="55"/>
      <c r="B14" s="56"/>
      <c r="C14" s="58"/>
      <c r="D14" s="58"/>
      <c r="E14" s="18"/>
      <c r="F14" s="18" t="s">
        <v>11</v>
      </c>
      <c r="G14" s="18" t="s">
        <v>12</v>
      </c>
      <c r="H14" s="18" t="s">
        <v>13</v>
      </c>
      <c r="I14" s="60"/>
      <c r="J14" s="18" t="s">
        <v>14</v>
      </c>
      <c r="K14" s="18" t="s">
        <v>113</v>
      </c>
      <c r="L14" s="18" t="s">
        <v>16</v>
      </c>
      <c r="M14" s="18" t="s">
        <v>17</v>
      </c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8" t="s">
        <v>23</v>
      </c>
      <c r="T14" s="18" t="s">
        <v>24</v>
      </c>
      <c r="U14" s="18" t="s">
        <v>25</v>
      </c>
      <c r="V14" s="18" t="s">
        <v>26</v>
      </c>
    </row>
    <row r="15" spans="1:22" ht="32.25" thickBot="1" x14ac:dyDescent="0.3">
      <c r="A15" s="47" t="s">
        <v>42</v>
      </c>
      <c r="B15" s="47" t="s">
        <v>104</v>
      </c>
      <c r="C15" s="19">
        <v>67</v>
      </c>
      <c r="D15" s="20" t="s">
        <v>29</v>
      </c>
      <c r="E15" s="19">
        <v>250</v>
      </c>
      <c r="F15" s="19">
        <v>35</v>
      </c>
      <c r="G15" s="19">
        <v>29.8</v>
      </c>
      <c r="H15" s="19">
        <v>76.959999999999994</v>
      </c>
      <c r="I15" s="19">
        <v>848.75</v>
      </c>
      <c r="J15" s="19">
        <v>0.31</v>
      </c>
      <c r="K15" s="19">
        <v>0.17499999999999999</v>
      </c>
      <c r="L15" s="19">
        <v>0.96199999999999997</v>
      </c>
      <c r="M15" s="19">
        <v>3.0000000000000001E-3</v>
      </c>
      <c r="N15" s="19">
        <v>0</v>
      </c>
      <c r="O15" s="19">
        <v>0</v>
      </c>
      <c r="P15" s="19">
        <v>534.75</v>
      </c>
      <c r="Q15" s="19">
        <v>0</v>
      </c>
      <c r="R15" s="19">
        <v>0</v>
      </c>
      <c r="S15" s="19">
        <v>0</v>
      </c>
      <c r="T15" s="19">
        <v>443.25</v>
      </c>
      <c r="U15" s="19">
        <v>6.25</v>
      </c>
      <c r="V15" s="19">
        <v>1.75</v>
      </c>
    </row>
    <row r="16" spans="1:22" ht="16.5" thickBot="1" x14ac:dyDescent="0.3">
      <c r="A16" s="48"/>
      <c r="B16" s="48"/>
      <c r="C16" s="19">
        <v>44</v>
      </c>
      <c r="D16" s="20" t="s">
        <v>30</v>
      </c>
      <c r="E16" s="19">
        <v>200</v>
      </c>
      <c r="F16" s="19">
        <v>0.18</v>
      </c>
      <c r="G16" s="19">
        <v>0.03</v>
      </c>
      <c r="H16" s="19">
        <v>9.41</v>
      </c>
      <c r="I16" s="19">
        <v>38.96</v>
      </c>
      <c r="J16" s="19">
        <v>0</v>
      </c>
      <c r="K16" s="19">
        <v>0</v>
      </c>
      <c r="L16" s="19">
        <v>2.63</v>
      </c>
      <c r="M16" s="19">
        <v>0</v>
      </c>
      <c r="N16" s="19">
        <v>0</v>
      </c>
      <c r="O16" s="19">
        <v>0.01</v>
      </c>
      <c r="P16" s="19">
        <v>14.5</v>
      </c>
      <c r="Q16" s="19">
        <v>6.72</v>
      </c>
      <c r="R16" s="19">
        <v>0</v>
      </c>
      <c r="S16" s="19">
        <v>5.49</v>
      </c>
      <c r="T16" s="19">
        <v>25</v>
      </c>
      <c r="U16" s="19">
        <v>0</v>
      </c>
      <c r="V16" s="19">
        <v>0.57999999999999996</v>
      </c>
    </row>
    <row r="17" spans="1:22" ht="16.5" thickBot="1" x14ac:dyDescent="0.3">
      <c r="A17" s="48"/>
      <c r="B17" s="48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6.5" thickBot="1" x14ac:dyDescent="0.3">
      <c r="A18" s="48"/>
      <c r="B18" s="48"/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6.5" thickBot="1" x14ac:dyDescent="0.3">
      <c r="A19" s="48"/>
      <c r="B19" s="49"/>
      <c r="C19" s="21"/>
      <c r="D19" s="22" t="s">
        <v>32</v>
      </c>
      <c r="E19" s="21">
        <v>500</v>
      </c>
      <c r="F19" s="21">
        <f>F15+F16+F17+F18</f>
        <v>35.18</v>
      </c>
      <c r="G19" s="21">
        <f t="shared" ref="G19:O19" si="1">G18+G17+G16+G15</f>
        <v>29.830000000000002</v>
      </c>
      <c r="H19" s="21">
        <f t="shared" si="1"/>
        <v>86.36999999999999</v>
      </c>
      <c r="I19" s="21">
        <f t="shared" si="1"/>
        <v>887.71</v>
      </c>
      <c r="J19" s="21">
        <f t="shared" si="1"/>
        <v>0.31</v>
      </c>
      <c r="K19" s="21">
        <f t="shared" si="1"/>
        <v>0.17499999999999999</v>
      </c>
      <c r="L19" s="21">
        <f t="shared" si="1"/>
        <v>3.5919999999999996</v>
      </c>
      <c r="M19" s="21">
        <f t="shared" si="1"/>
        <v>3.0000000000000001E-3</v>
      </c>
      <c r="N19" s="21">
        <f t="shared" si="1"/>
        <v>0</v>
      </c>
      <c r="O19" s="21">
        <f t="shared" si="1"/>
        <v>0.01</v>
      </c>
      <c r="P19" s="21">
        <f>+P18+P17+P16+P15</f>
        <v>549.25</v>
      </c>
      <c r="Q19" s="21">
        <f>Q18+Q17+Q16+Q15</f>
        <v>6.72</v>
      </c>
      <c r="R19" s="21">
        <f>R18+R17+R16+R15</f>
        <v>0</v>
      </c>
      <c r="S19" s="21">
        <f>S18+S17+S16+S15</f>
        <v>5.49</v>
      </c>
      <c r="T19" s="21">
        <f>T18+T17+T16++++T15</f>
        <v>468.25</v>
      </c>
      <c r="U19" s="21">
        <f>U18+U17+U16+U15</f>
        <v>6.25</v>
      </c>
      <c r="V19" s="21">
        <f>V18+V17+V16+V15</f>
        <v>2.33</v>
      </c>
    </row>
    <row r="20" spans="1:22" ht="16.5" thickBot="1" x14ac:dyDescent="0.3">
      <c r="A20" s="53" t="s">
        <v>3</v>
      </c>
      <c r="B20" s="54"/>
      <c r="C20" s="57" t="s">
        <v>4</v>
      </c>
      <c r="D20" s="57" t="s">
        <v>5</v>
      </c>
      <c r="E20" s="16" t="s">
        <v>6</v>
      </c>
      <c r="F20" s="44" t="s">
        <v>7</v>
      </c>
      <c r="G20" s="45"/>
      <c r="H20" s="46"/>
      <c r="I20" s="59" t="s">
        <v>8</v>
      </c>
      <c r="J20" s="17"/>
      <c r="K20" s="50" t="s">
        <v>9</v>
      </c>
      <c r="L20" s="51"/>
      <c r="M20" s="51"/>
      <c r="N20" s="51"/>
      <c r="O20" s="52"/>
      <c r="P20" s="44" t="s">
        <v>10</v>
      </c>
      <c r="Q20" s="45"/>
      <c r="R20" s="45"/>
      <c r="S20" s="45"/>
      <c r="T20" s="45"/>
      <c r="U20" s="45"/>
      <c r="V20" s="46"/>
    </row>
    <row r="21" spans="1:22" ht="49.5" customHeight="1" thickBot="1" x14ac:dyDescent="0.3">
      <c r="A21" s="55"/>
      <c r="B21" s="56"/>
      <c r="C21" s="58"/>
      <c r="D21" s="58"/>
      <c r="E21" s="18"/>
      <c r="F21" s="18" t="s">
        <v>11</v>
      </c>
      <c r="G21" s="18" t="s">
        <v>12</v>
      </c>
      <c r="H21" s="18" t="s">
        <v>13</v>
      </c>
      <c r="I21" s="60"/>
      <c r="J21" s="18" t="s">
        <v>14</v>
      </c>
      <c r="K21" s="18" t="s">
        <v>113</v>
      </c>
      <c r="L21" s="18" t="s">
        <v>16</v>
      </c>
      <c r="M21" s="18" t="s">
        <v>17</v>
      </c>
      <c r="N21" s="18" t="s">
        <v>18</v>
      </c>
      <c r="O21" s="18" t="s">
        <v>19</v>
      </c>
      <c r="P21" s="18" t="s">
        <v>20</v>
      </c>
      <c r="Q21" s="18" t="s">
        <v>21</v>
      </c>
      <c r="R21" s="18" t="s">
        <v>22</v>
      </c>
      <c r="S21" s="18" t="s">
        <v>23</v>
      </c>
      <c r="T21" s="18" t="s">
        <v>24</v>
      </c>
      <c r="U21" s="18" t="s">
        <v>25</v>
      </c>
      <c r="V21" s="18" t="s">
        <v>26</v>
      </c>
    </row>
    <row r="22" spans="1:22" ht="32.25" thickBot="1" x14ac:dyDescent="0.3">
      <c r="A22" s="47" t="s">
        <v>51</v>
      </c>
      <c r="B22" s="47" t="s">
        <v>104</v>
      </c>
      <c r="C22" s="19">
        <v>64</v>
      </c>
      <c r="D22" s="20" t="s">
        <v>61</v>
      </c>
      <c r="E22" s="19">
        <v>200</v>
      </c>
      <c r="F22" s="19">
        <v>1.3</v>
      </c>
      <c r="G22" s="19">
        <v>1.4</v>
      </c>
      <c r="H22" s="19">
        <v>14.44</v>
      </c>
      <c r="I22" s="19">
        <v>100</v>
      </c>
      <c r="J22" s="19">
        <v>0.03</v>
      </c>
      <c r="K22" s="19">
        <v>0.03</v>
      </c>
      <c r="L22" s="19">
        <v>122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0.02</v>
      </c>
    </row>
    <row r="23" spans="1:22" ht="16.5" thickBot="1" x14ac:dyDescent="0.3">
      <c r="A23" s="48"/>
      <c r="B23" s="48"/>
      <c r="C23" s="19"/>
      <c r="D23" s="20" t="s">
        <v>106</v>
      </c>
      <c r="E23" s="19">
        <v>100</v>
      </c>
      <c r="F23" s="19">
        <v>5.6</v>
      </c>
      <c r="G23" s="19">
        <v>5</v>
      </c>
      <c r="H23" s="19">
        <v>76.3</v>
      </c>
      <c r="I23" s="19">
        <v>362</v>
      </c>
      <c r="J23" s="19">
        <v>0.02</v>
      </c>
      <c r="K23" s="19">
        <v>0.08</v>
      </c>
      <c r="L23" s="19">
        <v>0</v>
      </c>
      <c r="M23" s="19">
        <v>0</v>
      </c>
      <c r="N23" s="19">
        <v>0</v>
      </c>
      <c r="O23" s="19">
        <v>2.4</v>
      </c>
      <c r="P23" s="19">
        <v>11</v>
      </c>
      <c r="Q23" s="19">
        <v>0</v>
      </c>
      <c r="R23" s="19">
        <v>0</v>
      </c>
      <c r="S23" s="19">
        <v>9</v>
      </c>
      <c r="T23" s="19">
        <v>71</v>
      </c>
      <c r="U23" s="19">
        <v>0</v>
      </c>
      <c r="V23" s="19">
        <v>0.8</v>
      </c>
    </row>
    <row r="24" spans="1:22" ht="16.5" thickBot="1" x14ac:dyDescent="0.3">
      <c r="A24" s="48"/>
      <c r="B24" s="48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6.5" thickBot="1" x14ac:dyDescent="0.3">
      <c r="A25" s="48"/>
      <c r="B25" s="48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6.5" thickBot="1" x14ac:dyDescent="0.3">
      <c r="A26" s="48"/>
      <c r="B26" s="49"/>
      <c r="C26" s="21"/>
      <c r="D26" s="22" t="s">
        <v>32</v>
      </c>
      <c r="E26" s="21">
        <v>500</v>
      </c>
      <c r="F26" s="21">
        <f>F22+F23+F24+F25</f>
        <v>6.8999999999999995</v>
      </c>
      <c r="G26" s="21">
        <f t="shared" ref="G26:O26" si="2">G25+G24+G23+G22</f>
        <v>6.4</v>
      </c>
      <c r="H26" s="21">
        <f t="shared" si="2"/>
        <v>90.74</v>
      </c>
      <c r="I26" s="21">
        <f t="shared" si="2"/>
        <v>462</v>
      </c>
      <c r="J26" s="21">
        <f t="shared" si="2"/>
        <v>0.05</v>
      </c>
      <c r="K26" s="21">
        <f t="shared" si="2"/>
        <v>0.11</v>
      </c>
      <c r="L26" s="21">
        <f t="shared" si="2"/>
        <v>122</v>
      </c>
      <c r="M26" s="21">
        <f t="shared" si="2"/>
        <v>0</v>
      </c>
      <c r="N26" s="21">
        <f t="shared" si="2"/>
        <v>0</v>
      </c>
      <c r="O26" s="21">
        <f t="shared" si="2"/>
        <v>2.4</v>
      </c>
      <c r="P26" s="21">
        <f>+P25+P24+P23+P22</f>
        <v>11</v>
      </c>
      <c r="Q26" s="21">
        <f>Q25+Q24+Q23+Q22</f>
        <v>0</v>
      </c>
      <c r="R26" s="21">
        <f>R25+R24+R23+R22</f>
        <v>0</v>
      </c>
      <c r="S26" s="21">
        <f>S25+S24+S23+S22</f>
        <v>9</v>
      </c>
      <c r="T26" s="21">
        <f>T25+T24+T23++++T22</f>
        <v>71</v>
      </c>
      <c r="U26" s="21">
        <f>U25+U24+U23+U22</f>
        <v>0</v>
      </c>
      <c r="V26" s="21">
        <f>V25+V24+V23+V22</f>
        <v>0.82000000000000006</v>
      </c>
    </row>
    <row r="27" spans="1:22" ht="16.5" thickBot="1" x14ac:dyDescent="0.3">
      <c r="A27" s="53" t="s">
        <v>3</v>
      </c>
      <c r="B27" s="54"/>
      <c r="C27" s="57" t="s">
        <v>4</v>
      </c>
      <c r="D27" s="57" t="s">
        <v>5</v>
      </c>
      <c r="E27" s="16" t="s">
        <v>6</v>
      </c>
      <c r="F27" s="44" t="s">
        <v>7</v>
      </c>
      <c r="G27" s="45"/>
      <c r="H27" s="46"/>
      <c r="I27" s="59" t="s">
        <v>8</v>
      </c>
      <c r="J27" s="17"/>
      <c r="K27" s="50" t="s">
        <v>9</v>
      </c>
      <c r="L27" s="51"/>
      <c r="M27" s="51"/>
      <c r="N27" s="51"/>
      <c r="O27" s="52"/>
      <c r="P27" s="44" t="s">
        <v>10</v>
      </c>
      <c r="Q27" s="45"/>
      <c r="R27" s="45"/>
      <c r="S27" s="45"/>
      <c r="T27" s="45"/>
      <c r="U27" s="45"/>
      <c r="V27" s="46"/>
    </row>
    <row r="28" spans="1:22" ht="48.75" customHeight="1" thickBot="1" x14ac:dyDescent="0.3">
      <c r="A28" s="55"/>
      <c r="B28" s="56"/>
      <c r="C28" s="58"/>
      <c r="D28" s="58"/>
      <c r="E28" s="18"/>
      <c r="F28" s="18" t="s">
        <v>11</v>
      </c>
      <c r="G28" s="18" t="s">
        <v>12</v>
      </c>
      <c r="H28" s="18" t="s">
        <v>13</v>
      </c>
      <c r="I28" s="60"/>
      <c r="J28" s="18" t="s">
        <v>14</v>
      </c>
      <c r="K28" s="18" t="s">
        <v>113</v>
      </c>
      <c r="L28" s="18" t="s">
        <v>16</v>
      </c>
      <c r="M28" s="18" t="s">
        <v>17</v>
      </c>
      <c r="N28" s="18" t="s">
        <v>18</v>
      </c>
      <c r="O28" s="18" t="s">
        <v>19</v>
      </c>
      <c r="P28" s="18" t="s">
        <v>20</v>
      </c>
      <c r="Q28" s="18" t="s">
        <v>21</v>
      </c>
      <c r="R28" s="18" t="s">
        <v>22</v>
      </c>
      <c r="S28" s="18" t="s">
        <v>23</v>
      </c>
      <c r="T28" s="18" t="s">
        <v>24</v>
      </c>
      <c r="U28" s="18" t="s">
        <v>25</v>
      </c>
      <c r="V28" s="18" t="s">
        <v>26</v>
      </c>
    </row>
    <row r="29" spans="1:22" ht="16.5" thickBot="1" x14ac:dyDescent="0.3">
      <c r="A29" s="47" t="s">
        <v>59</v>
      </c>
      <c r="B29" s="47" t="s">
        <v>104</v>
      </c>
      <c r="C29" s="19">
        <v>44</v>
      </c>
      <c r="D29" s="20" t="s">
        <v>30</v>
      </c>
      <c r="E29" s="19">
        <v>200</v>
      </c>
      <c r="F29" s="19">
        <v>0.18</v>
      </c>
      <c r="G29" s="19">
        <v>0.03</v>
      </c>
      <c r="H29" s="19">
        <v>9.41</v>
      </c>
      <c r="I29" s="19">
        <v>38.96</v>
      </c>
      <c r="J29" s="19">
        <v>0</v>
      </c>
      <c r="K29" s="19">
        <v>0</v>
      </c>
      <c r="L29" s="19">
        <v>2.63</v>
      </c>
      <c r="M29" s="19">
        <v>0</v>
      </c>
      <c r="N29" s="19">
        <v>0</v>
      </c>
      <c r="O29" s="19">
        <v>0.01</v>
      </c>
      <c r="P29" s="19">
        <v>14.5</v>
      </c>
      <c r="Q29" s="19">
        <v>6.72</v>
      </c>
      <c r="R29" s="19">
        <v>0</v>
      </c>
      <c r="S29" s="19">
        <v>5.49</v>
      </c>
      <c r="T29" s="19">
        <v>25</v>
      </c>
      <c r="U29" s="19">
        <v>0</v>
      </c>
      <c r="V29" s="19">
        <v>0.57999999999999996</v>
      </c>
    </row>
    <row r="30" spans="1:22" ht="16.5" thickBot="1" x14ac:dyDescent="0.3">
      <c r="A30" s="48"/>
      <c r="B30" s="48"/>
      <c r="C30" s="19"/>
      <c r="D30" s="20" t="s">
        <v>107</v>
      </c>
      <c r="E30" s="19">
        <v>100</v>
      </c>
      <c r="F30" s="19">
        <v>8.4</v>
      </c>
      <c r="G30" s="19">
        <v>8</v>
      </c>
      <c r="H30" s="19">
        <v>60.4</v>
      </c>
      <c r="I30" s="19">
        <v>348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19</v>
      </c>
      <c r="Q30" s="19">
        <v>0</v>
      </c>
      <c r="R30" s="19">
        <v>0</v>
      </c>
      <c r="S30" s="19">
        <v>14</v>
      </c>
      <c r="T30" s="19">
        <v>0</v>
      </c>
      <c r="U30" s="19">
        <v>0</v>
      </c>
      <c r="V30" s="19">
        <v>1.3</v>
      </c>
    </row>
    <row r="31" spans="1:22" ht="16.5" thickBot="1" x14ac:dyDescent="0.3">
      <c r="A31" s="48"/>
      <c r="B31" s="48"/>
      <c r="C31" s="19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6.5" thickBot="1" x14ac:dyDescent="0.3">
      <c r="A32" s="48"/>
      <c r="B32" s="48"/>
      <c r="C32" s="19"/>
      <c r="D32" s="2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6.5" thickBot="1" x14ac:dyDescent="0.3">
      <c r="A33" s="48"/>
      <c r="B33" s="49"/>
      <c r="C33" s="21"/>
      <c r="D33" s="22" t="s">
        <v>32</v>
      </c>
      <c r="E33" s="21">
        <v>500</v>
      </c>
      <c r="F33" s="21">
        <f>F29+F30+F31+F32</f>
        <v>8.58</v>
      </c>
      <c r="G33" s="21">
        <f t="shared" ref="G33:O33" si="3">G32+G31+G30+G29</f>
        <v>8.0299999999999994</v>
      </c>
      <c r="H33" s="21">
        <f t="shared" si="3"/>
        <v>69.81</v>
      </c>
      <c r="I33" s="21">
        <f t="shared" si="3"/>
        <v>386.96</v>
      </c>
      <c r="J33" s="21">
        <f t="shared" si="3"/>
        <v>0</v>
      </c>
      <c r="K33" s="21">
        <f t="shared" si="3"/>
        <v>0</v>
      </c>
      <c r="L33" s="21">
        <f t="shared" si="3"/>
        <v>2.63</v>
      </c>
      <c r="M33" s="21">
        <f t="shared" si="3"/>
        <v>0</v>
      </c>
      <c r="N33" s="21">
        <f t="shared" si="3"/>
        <v>0</v>
      </c>
      <c r="O33" s="21">
        <f t="shared" si="3"/>
        <v>0.01</v>
      </c>
      <c r="P33" s="21">
        <f>+P32+P31+P30+P29</f>
        <v>33.5</v>
      </c>
      <c r="Q33" s="21">
        <f>Q32+Q31+Q30+Q29</f>
        <v>6.72</v>
      </c>
      <c r="R33" s="21">
        <f>R32+R31+R30+R29</f>
        <v>0</v>
      </c>
      <c r="S33" s="21">
        <f>S32+S31+S30+S29</f>
        <v>19.490000000000002</v>
      </c>
      <c r="T33" s="21">
        <f>T32+T31+T30++++T29</f>
        <v>25</v>
      </c>
      <c r="U33" s="21">
        <f>U32+U31+U30+U29</f>
        <v>0</v>
      </c>
      <c r="V33" s="21">
        <f>V32+V31+V30+V29</f>
        <v>1.88</v>
      </c>
    </row>
    <row r="34" spans="1:22" ht="16.5" thickBot="1" x14ac:dyDescent="0.3">
      <c r="A34" s="53" t="s">
        <v>3</v>
      </c>
      <c r="B34" s="54"/>
      <c r="C34" s="57" t="s">
        <v>4</v>
      </c>
      <c r="D34" s="57" t="s">
        <v>5</v>
      </c>
      <c r="E34" s="16" t="s">
        <v>6</v>
      </c>
      <c r="F34" s="44" t="s">
        <v>7</v>
      </c>
      <c r="G34" s="45"/>
      <c r="H34" s="46"/>
      <c r="I34" s="59" t="s">
        <v>8</v>
      </c>
      <c r="J34" s="17"/>
      <c r="K34" s="50" t="s">
        <v>9</v>
      </c>
      <c r="L34" s="51"/>
      <c r="M34" s="51"/>
      <c r="N34" s="51"/>
      <c r="O34" s="52"/>
      <c r="P34" s="44" t="s">
        <v>10</v>
      </c>
      <c r="Q34" s="45"/>
      <c r="R34" s="45"/>
      <c r="S34" s="45"/>
      <c r="T34" s="45"/>
      <c r="U34" s="45"/>
      <c r="V34" s="46"/>
    </row>
    <row r="35" spans="1:22" ht="45" customHeight="1" thickBot="1" x14ac:dyDescent="0.3">
      <c r="A35" s="55"/>
      <c r="B35" s="56"/>
      <c r="C35" s="58"/>
      <c r="D35" s="58"/>
      <c r="E35" s="18"/>
      <c r="F35" s="18" t="s">
        <v>11</v>
      </c>
      <c r="G35" s="18" t="s">
        <v>12</v>
      </c>
      <c r="H35" s="18" t="s">
        <v>13</v>
      </c>
      <c r="I35" s="60"/>
      <c r="J35" s="18" t="s">
        <v>14</v>
      </c>
      <c r="K35" s="18" t="s">
        <v>113</v>
      </c>
      <c r="L35" s="18" t="s">
        <v>16</v>
      </c>
      <c r="M35" s="18" t="s">
        <v>17</v>
      </c>
      <c r="N35" s="18" t="s">
        <v>18</v>
      </c>
      <c r="O35" s="18" t="s">
        <v>19</v>
      </c>
      <c r="P35" s="18" t="s">
        <v>20</v>
      </c>
      <c r="Q35" s="18" t="s">
        <v>21</v>
      </c>
      <c r="R35" s="18" t="s">
        <v>22</v>
      </c>
      <c r="S35" s="18" t="s">
        <v>23</v>
      </c>
      <c r="T35" s="18" t="s">
        <v>24</v>
      </c>
      <c r="U35" s="18" t="s">
        <v>25</v>
      </c>
      <c r="V35" s="18" t="s">
        <v>26</v>
      </c>
    </row>
    <row r="36" spans="1:22" ht="32.25" thickBot="1" x14ac:dyDescent="0.3">
      <c r="A36" s="47" t="s">
        <v>67</v>
      </c>
      <c r="B36" s="47" t="s">
        <v>104</v>
      </c>
      <c r="C36" s="19">
        <v>231</v>
      </c>
      <c r="D36" s="20" t="s">
        <v>111</v>
      </c>
      <c r="E36" s="19">
        <v>150</v>
      </c>
      <c r="F36" s="19">
        <v>18.399999999999999</v>
      </c>
      <c r="G36" s="19">
        <v>14.1</v>
      </c>
      <c r="H36" s="19">
        <v>31.9</v>
      </c>
      <c r="I36" s="19">
        <v>287.8</v>
      </c>
      <c r="J36" s="19">
        <v>0</v>
      </c>
      <c r="K36" s="19">
        <v>0.1</v>
      </c>
      <c r="L36" s="19">
        <v>0.3</v>
      </c>
      <c r="M36" s="19">
        <v>0</v>
      </c>
      <c r="N36" s="19">
        <v>8.9999999999999993E-3</v>
      </c>
      <c r="O36" s="19">
        <v>3.54</v>
      </c>
      <c r="P36" s="19">
        <v>336.2</v>
      </c>
      <c r="Q36" s="19">
        <v>402.4</v>
      </c>
      <c r="R36" s="19">
        <v>0</v>
      </c>
      <c r="S36" s="19">
        <v>48.2</v>
      </c>
      <c r="T36" s="19">
        <v>0</v>
      </c>
      <c r="U36" s="19">
        <v>0</v>
      </c>
      <c r="V36" s="19">
        <v>1.32</v>
      </c>
    </row>
    <row r="37" spans="1:22" ht="16.5" thickBot="1" x14ac:dyDescent="0.3">
      <c r="A37" s="48"/>
      <c r="B37" s="48"/>
      <c r="C37" s="19">
        <v>44</v>
      </c>
      <c r="D37" s="20" t="s">
        <v>30</v>
      </c>
      <c r="E37" s="19">
        <v>200</v>
      </c>
      <c r="F37" s="19">
        <v>0.18</v>
      </c>
      <c r="G37" s="19">
        <v>0.03</v>
      </c>
      <c r="H37" s="19">
        <v>9.41</v>
      </c>
      <c r="I37" s="19">
        <v>38.96</v>
      </c>
      <c r="J37" s="19">
        <v>0</v>
      </c>
      <c r="K37" s="19">
        <v>0</v>
      </c>
      <c r="L37" s="19">
        <v>2.63</v>
      </c>
      <c r="M37" s="19">
        <v>0</v>
      </c>
      <c r="N37" s="19">
        <v>0</v>
      </c>
      <c r="O37" s="19">
        <v>0.01</v>
      </c>
      <c r="P37" s="19">
        <v>14.5</v>
      </c>
      <c r="Q37" s="19">
        <v>6.72</v>
      </c>
      <c r="R37" s="19">
        <v>0</v>
      </c>
      <c r="S37" s="19">
        <v>5.49</v>
      </c>
      <c r="T37" s="19">
        <v>25</v>
      </c>
      <c r="U37" s="19">
        <v>0</v>
      </c>
      <c r="V37" s="19">
        <v>0.57999999999999996</v>
      </c>
    </row>
    <row r="38" spans="1:22" ht="16.5" thickBot="1" x14ac:dyDescent="0.3">
      <c r="A38" s="48"/>
      <c r="B38" s="48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6.5" thickBot="1" x14ac:dyDescent="0.3">
      <c r="A39" s="48"/>
      <c r="B39" s="48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6.5" thickBot="1" x14ac:dyDescent="0.3">
      <c r="A40" s="48"/>
      <c r="B40" s="49"/>
      <c r="C40" s="21"/>
      <c r="D40" s="22" t="s">
        <v>32</v>
      </c>
      <c r="E40" s="21">
        <v>500</v>
      </c>
      <c r="F40" s="21">
        <f>F36+F37+F38+F39</f>
        <v>18.579999999999998</v>
      </c>
      <c r="G40" s="21">
        <f t="shared" ref="G40:O40" si="4">G39+G38+G37+G36</f>
        <v>14.129999999999999</v>
      </c>
      <c r="H40" s="21">
        <f t="shared" si="4"/>
        <v>41.31</v>
      </c>
      <c r="I40" s="21">
        <f t="shared" si="4"/>
        <v>326.76</v>
      </c>
      <c r="J40" s="21">
        <f t="shared" si="4"/>
        <v>0</v>
      </c>
      <c r="K40" s="21">
        <f t="shared" si="4"/>
        <v>0.1</v>
      </c>
      <c r="L40" s="21">
        <f t="shared" si="4"/>
        <v>2.9299999999999997</v>
      </c>
      <c r="M40" s="21">
        <f t="shared" si="4"/>
        <v>0</v>
      </c>
      <c r="N40" s="21">
        <f t="shared" si="4"/>
        <v>8.9999999999999993E-3</v>
      </c>
      <c r="O40" s="21">
        <f t="shared" si="4"/>
        <v>3.55</v>
      </c>
      <c r="P40" s="21">
        <f>+P39+P38+P37+P36</f>
        <v>350.7</v>
      </c>
      <c r="Q40" s="21">
        <f>Q39+Q38+Q37+Q36</f>
        <v>409.12</v>
      </c>
      <c r="R40" s="21">
        <f>R39+R38+R37+R36</f>
        <v>0</v>
      </c>
      <c r="S40" s="21">
        <f>S39+S38+S37+S36</f>
        <v>53.690000000000005</v>
      </c>
      <c r="T40" s="21">
        <f>T39+T38+T37++++T36</f>
        <v>25</v>
      </c>
      <c r="U40" s="21">
        <f>U39+U38+U37+U36</f>
        <v>0</v>
      </c>
      <c r="V40" s="21">
        <f>V39+V38+V37+V36</f>
        <v>1.9</v>
      </c>
    </row>
    <row r="41" spans="1:22" ht="16.5" thickBot="1" x14ac:dyDescent="0.3">
      <c r="A41" s="53" t="s">
        <v>3</v>
      </c>
      <c r="B41" s="54"/>
      <c r="C41" s="57" t="s">
        <v>4</v>
      </c>
      <c r="D41" s="57" t="s">
        <v>5</v>
      </c>
      <c r="E41" s="16" t="s">
        <v>6</v>
      </c>
      <c r="F41" s="44" t="s">
        <v>7</v>
      </c>
      <c r="G41" s="45"/>
      <c r="H41" s="46"/>
      <c r="I41" s="59" t="s">
        <v>8</v>
      </c>
      <c r="J41" s="17"/>
      <c r="K41" s="50" t="s">
        <v>9</v>
      </c>
      <c r="L41" s="51"/>
      <c r="M41" s="51"/>
      <c r="N41" s="51"/>
      <c r="O41" s="52"/>
      <c r="P41" s="44" t="s">
        <v>10</v>
      </c>
      <c r="Q41" s="45"/>
      <c r="R41" s="45"/>
      <c r="S41" s="45"/>
      <c r="T41" s="45"/>
      <c r="U41" s="45"/>
      <c r="V41" s="46"/>
    </row>
    <row r="42" spans="1:22" ht="50.25" customHeight="1" thickBot="1" x14ac:dyDescent="0.3">
      <c r="A42" s="55"/>
      <c r="B42" s="56"/>
      <c r="C42" s="58"/>
      <c r="D42" s="58"/>
      <c r="E42" s="18"/>
      <c r="F42" s="18" t="s">
        <v>11</v>
      </c>
      <c r="G42" s="18" t="s">
        <v>12</v>
      </c>
      <c r="H42" s="18" t="s">
        <v>13</v>
      </c>
      <c r="I42" s="60"/>
      <c r="J42" s="18" t="s">
        <v>14</v>
      </c>
      <c r="K42" s="18" t="s">
        <v>113</v>
      </c>
      <c r="L42" s="18" t="s">
        <v>16</v>
      </c>
      <c r="M42" s="18" t="s">
        <v>17</v>
      </c>
      <c r="N42" s="18" t="s">
        <v>18</v>
      </c>
      <c r="O42" s="18" t="s">
        <v>19</v>
      </c>
      <c r="P42" s="18" t="s">
        <v>20</v>
      </c>
      <c r="Q42" s="18" t="s">
        <v>21</v>
      </c>
      <c r="R42" s="18" t="s">
        <v>22</v>
      </c>
      <c r="S42" s="18" t="s">
        <v>23</v>
      </c>
      <c r="T42" s="18" t="s">
        <v>24</v>
      </c>
      <c r="U42" s="18" t="s">
        <v>25</v>
      </c>
      <c r="V42" s="18" t="s">
        <v>26</v>
      </c>
    </row>
    <row r="43" spans="1:22" ht="32.25" thickBot="1" x14ac:dyDescent="0.3">
      <c r="A43" s="47" t="s">
        <v>73</v>
      </c>
      <c r="B43" s="47" t="s">
        <v>104</v>
      </c>
      <c r="C43" s="19">
        <v>278</v>
      </c>
      <c r="D43" s="20" t="s">
        <v>66</v>
      </c>
      <c r="E43" s="19">
        <v>200</v>
      </c>
      <c r="F43" s="19">
        <v>0.89</v>
      </c>
      <c r="G43" s="19">
        <v>0.13200000000000001</v>
      </c>
      <c r="H43" s="19">
        <v>31.8</v>
      </c>
      <c r="I43" s="19">
        <v>131.80000000000001</v>
      </c>
      <c r="J43" s="19">
        <v>4.3999999999999997E-2</v>
      </c>
      <c r="K43" s="19">
        <v>1.2E-2</v>
      </c>
      <c r="L43" s="19">
        <v>38.58</v>
      </c>
      <c r="M43" s="19">
        <v>0</v>
      </c>
      <c r="N43" s="19">
        <v>0</v>
      </c>
      <c r="O43" s="19">
        <v>0</v>
      </c>
      <c r="P43" s="19">
        <v>29.62</v>
      </c>
      <c r="Q43" s="19">
        <v>39.4</v>
      </c>
      <c r="R43" s="19">
        <v>0</v>
      </c>
      <c r="S43" s="19">
        <v>20.079999999999998</v>
      </c>
      <c r="T43" s="19">
        <v>433.96</v>
      </c>
      <c r="U43" s="19">
        <v>0</v>
      </c>
      <c r="V43" s="19">
        <v>0.85199999999999998</v>
      </c>
    </row>
    <row r="44" spans="1:22" ht="16.5" thickBot="1" x14ac:dyDescent="0.3">
      <c r="A44" s="48"/>
      <c r="B44" s="48"/>
      <c r="C44" s="19"/>
      <c r="D44" s="20" t="s">
        <v>108</v>
      </c>
      <c r="E44" s="19">
        <v>100</v>
      </c>
      <c r="F44" s="19">
        <v>5.5</v>
      </c>
      <c r="G44" s="19">
        <v>6.5</v>
      </c>
      <c r="H44" s="19">
        <v>34.9</v>
      </c>
      <c r="I44" s="19">
        <v>210.9</v>
      </c>
      <c r="J44" s="19">
        <v>0.1</v>
      </c>
      <c r="K44" s="19">
        <v>7.0000000000000007E-2</v>
      </c>
      <c r="L44" s="19">
        <v>0.6</v>
      </c>
      <c r="M44" s="19">
        <v>0.2</v>
      </c>
      <c r="N44" s="19">
        <v>80</v>
      </c>
      <c r="O44" s="19">
        <v>0</v>
      </c>
      <c r="P44" s="19">
        <v>65.900000000000006</v>
      </c>
      <c r="Q44" s="19">
        <v>83.9</v>
      </c>
      <c r="R44" s="19">
        <v>0</v>
      </c>
      <c r="S44" s="19">
        <v>12.1</v>
      </c>
      <c r="T44" s="19">
        <v>115</v>
      </c>
      <c r="U44" s="19">
        <v>6.3</v>
      </c>
      <c r="V44" s="19">
        <v>0.7</v>
      </c>
    </row>
    <row r="45" spans="1:22" ht="16.5" thickBot="1" x14ac:dyDescent="0.3">
      <c r="A45" s="48"/>
      <c r="B45" s="48"/>
      <c r="C45" s="19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6.5" thickBot="1" x14ac:dyDescent="0.3">
      <c r="A46" s="48"/>
      <c r="B46" s="48"/>
      <c r="C46" s="19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6.5" thickBot="1" x14ac:dyDescent="0.3">
      <c r="A47" s="48"/>
      <c r="B47" s="49"/>
      <c r="C47" s="21"/>
      <c r="D47" s="22" t="s">
        <v>32</v>
      </c>
      <c r="E47" s="21">
        <v>500</v>
      </c>
      <c r="F47" s="21">
        <f>F43+F44+F45+F46</f>
        <v>6.39</v>
      </c>
      <c r="G47" s="21">
        <f t="shared" ref="G47:O47" si="5">G46+G45+G44+G43</f>
        <v>6.6319999999999997</v>
      </c>
      <c r="H47" s="21">
        <f t="shared" si="5"/>
        <v>66.7</v>
      </c>
      <c r="I47" s="21">
        <f t="shared" si="5"/>
        <v>342.70000000000005</v>
      </c>
      <c r="J47" s="21">
        <f t="shared" si="5"/>
        <v>0.14400000000000002</v>
      </c>
      <c r="K47" s="21">
        <f t="shared" si="5"/>
        <v>8.2000000000000003E-2</v>
      </c>
      <c r="L47" s="21">
        <f t="shared" si="5"/>
        <v>39.18</v>
      </c>
      <c r="M47" s="21">
        <f t="shared" si="5"/>
        <v>0.2</v>
      </c>
      <c r="N47" s="21">
        <f t="shared" si="5"/>
        <v>80</v>
      </c>
      <c r="O47" s="21">
        <f t="shared" si="5"/>
        <v>0</v>
      </c>
      <c r="P47" s="21">
        <f>+P46+P45+P44+P43</f>
        <v>95.52000000000001</v>
      </c>
      <c r="Q47" s="21">
        <f>Q46+Q45+Q44+Q43</f>
        <v>123.30000000000001</v>
      </c>
      <c r="R47" s="21">
        <f>R46+R45+R44+R43</f>
        <v>0</v>
      </c>
      <c r="S47" s="21">
        <f>S46+S45+S44+S43</f>
        <v>32.18</v>
      </c>
      <c r="T47" s="21">
        <f>T46+T45+T44++++T43</f>
        <v>548.96</v>
      </c>
      <c r="U47" s="21">
        <f>U46+U45+U44+U43</f>
        <v>6.3</v>
      </c>
      <c r="V47" s="21">
        <f>V46+V45+V44+V43</f>
        <v>1.552</v>
      </c>
    </row>
    <row r="48" spans="1:22" ht="16.5" thickBot="1" x14ac:dyDescent="0.3">
      <c r="A48" s="53" t="s">
        <v>3</v>
      </c>
      <c r="B48" s="54"/>
      <c r="C48" s="57" t="s">
        <v>4</v>
      </c>
      <c r="D48" s="57" t="s">
        <v>5</v>
      </c>
      <c r="E48" s="16" t="s">
        <v>6</v>
      </c>
      <c r="F48" s="44" t="s">
        <v>7</v>
      </c>
      <c r="G48" s="45"/>
      <c r="H48" s="46"/>
      <c r="I48" s="59" t="s">
        <v>8</v>
      </c>
      <c r="J48" s="17"/>
      <c r="K48" s="50" t="s">
        <v>9</v>
      </c>
      <c r="L48" s="51"/>
      <c r="M48" s="51"/>
      <c r="N48" s="51"/>
      <c r="O48" s="52"/>
      <c r="P48" s="44" t="s">
        <v>10</v>
      </c>
      <c r="Q48" s="45"/>
      <c r="R48" s="45"/>
      <c r="S48" s="45"/>
      <c r="T48" s="45"/>
      <c r="U48" s="45"/>
      <c r="V48" s="46"/>
    </row>
    <row r="49" spans="1:22" ht="54" customHeight="1" thickBot="1" x14ac:dyDescent="0.3">
      <c r="A49" s="55"/>
      <c r="B49" s="56"/>
      <c r="C49" s="58"/>
      <c r="D49" s="58"/>
      <c r="E49" s="18"/>
      <c r="F49" s="18" t="s">
        <v>11</v>
      </c>
      <c r="G49" s="18" t="s">
        <v>12</v>
      </c>
      <c r="H49" s="18" t="s">
        <v>13</v>
      </c>
      <c r="I49" s="60"/>
      <c r="J49" s="18" t="s">
        <v>14</v>
      </c>
      <c r="K49" s="18" t="s">
        <v>113</v>
      </c>
      <c r="L49" s="18" t="s">
        <v>16</v>
      </c>
      <c r="M49" s="18" t="s">
        <v>17</v>
      </c>
      <c r="N49" s="18" t="s">
        <v>18</v>
      </c>
      <c r="O49" s="18" t="s">
        <v>19</v>
      </c>
      <c r="P49" s="18" t="s">
        <v>20</v>
      </c>
      <c r="Q49" s="18" t="s">
        <v>21</v>
      </c>
      <c r="R49" s="18" t="s">
        <v>22</v>
      </c>
      <c r="S49" s="18" t="s">
        <v>23</v>
      </c>
      <c r="T49" s="18" t="s">
        <v>24</v>
      </c>
      <c r="U49" s="18" t="s">
        <v>25</v>
      </c>
      <c r="V49" s="18" t="s">
        <v>26</v>
      </c>
    </row>
    <row r="50" spans="1:22" ht="32.25" thickBot="1" x14ac:dyDescent="0.3">
      <c r="A50" s="47" t="s">
        <v>81</v>
      </c>
      <c r="B50" s="47" t="s">
        <v>104</v>
      </c>
      <c r="C50" s="19">
        <v>63</v>
      </c>
      <c r="D50" s="20" t="s">
        <v>53</v>
      </c>
      <c r="E50" s="19">
        <v>200</v>
      </c>
      <c r="F50" s="19">
        <v>3.62</v>
      </c>
      <c r="G50" s="19">
        <v>5.79</v>
      </c>
      <c r="H50" s="19">
        <v>24</v>
      </c>
      <c r="I50" s="19">
        <v>162</v>
      </c>
      <c r="J50" s="19">
        <v>0.2</v>
      </c>
      <c r="K50" s="19">
        <v>0</v>
      </c>
      <c r="L50" s="19">
        <v>1.58</v>
      </c>
      <c r="M50" s="19">
        <v>0</v>
      </c>
      <c r="N50" s="19">
        <v>0</v>
      </c>
      <c r="O50" s="19">
        <v>0</v>
      </c>
      <c r="P50" s="19">
        <v>255</v>
      </c>
      <c r="Q50" s="19">
        <v>0</v>
      </c>
      <c r="R50" s="19">
        <v>0</v>
      </c>
      <c r="S50" s="19">
        <v>11</v>
      </c>
      <c r="T50" s="19">
        <v>304</v>
      </c>
      <c r="U50" s="19">
        <v>18</v>
      </c>
      <c r="V50" s="19">
        <v>0.2</v>
      </c>
    </row>
    <row r="51" spans="1:22" ht="16.5" thickBot="1" x14ac:dyDescent="0.3">
      <c r="A51" s="48"/>
      <c r="B51" s="48"/>
      <c r="C51" s="19">
        <v>45</v>
      </c>
      <c r="D51" s="20" t="s">
        <v>54</v>
      </c>
      <c r="E51" s="19">
        <v>50</v>
      </c>
      <c r="F51" s="19">
        <v>0.62</v>
      </c>
      <c r="G51" s="19">
        <v>1.04</v>
      </c>
      <c r="H51" s="19">
        <v>6.76</v>
      </c>
      <c r="I51" s="19">
        <v>28.36</v>
      </c>
      <c r="J51" s="19">
        <v>0.06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1.93</v>
      </c>
      <c r="Q51" s="19">
        <v>0</v>
      </c>
      <c r="R51" s="19">
        <v>0</v>
      </c>
      <c r="S51" s="19">
        <v>1.1399999999999999</v>
      </c>
      <c r="T51" s="19">
        <v>66</v>
      </c>
      <c r="U51" s="19">
        <v>1.5</v>
      </c>
      <c r="V51" s="19">
        <v>0.8</v>
      </c>
    </row>
    <row r="52" spans="1:22" ht="16.5" thickBot="1" x14ac:dyDescent="0.3">
      <c r="A52" s="48"/>
      <c r="B52" s="48"/>
      <c r="C52" s="19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6.5" thickBot="1" x14ac:dyDescent="0.3">
      <c r="A53" s="48"/>
      <c r="B53" s="48"/>
      <c r="C53" s="19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6.5" thickBot="1" x14ac:dyDescent="0.3">
      <c r="A54" s="48"/>
      <c r="B54" s="49"/>
      <c r="C54" s="21"/>
      <c r="D54" s="22" t="s">
        <v>32</v>
      </c>
      <c r="E54" s="21">
        <v>500</v>
      </c>
      <c r="F54" s="21">
        <f>F50+F51+F52+F53</f>
        <v>4.24</v>
      </c>
      <c r="G54" s="21">
        <f t="shared" ref="G54:O54" si="6">G53+G52+G51+G50</f>
        <v>6.83</v>
      </c>
      <c r="H54" s="21">
        <f t="shared" si="6"/>
        <v>30.759999999999998</v>
      </c>
      <c r="I54" s="21">
        <f t="shared" si="6"/>
        <v>190.36</v>
      </c>
      <c r="J54" s="21">
        <f t="shared" si="6"/>
        <v>0.26</v>
      </c>
      <c r="K54" s="21">
        <f t="shared" si="6"/>
        <v>0</v>
      </c>
      <c r="L54" s="21">
        <f t="shared" si="6"/>
        <v>1.58</v>
      </c>
      <c r="M54" s="21">
        <f t="shared" si="6"/>
        <v>0</v>
      </c>
      <c r="N54" s="21">
        <f t="shared" si="6"/>
        <v>0</v>
      </c>
      <c r="O54" s="21">
        <f t="shared" si="6"/>
        <v>0</v>
      </c>
      <c r="P54" s="21">
        <f>+P53+P52+P51+P50</f>
        <v>256.93</v>
      </c>
      <c r="Q54" s="21">
        <f>Q53+Q52+Q51+Q50</f>
        <v>0</v>
      </c>
      <c r="R54" s="21">
        <f>R53+R52+R51+R50</f>
        <v>0</v>
      </c>
      <c r="S54" s="21">
        <f>S53+S52+S51+S50</f>
        <v>12.14</v>
      </c>
      <c r="T54" s="21">
        <f>T53+T52+T51++++T50</f>
        <v>370</v>
      </c>
      <c r="U54" s="21">
        <f>U53+U52+U51+U50</f>
        <v>19.5</v>
      </c>
      <c r="V54" s="21">
        <f>V53+V52+V51+V50</f>
        <v>1</v>
      </c>
    </row>
    <row r="55" spans="1:22" ht="16.5" thickBot="1" x14ac:dyDescent="0.3">
      <c r="A55" s="53" t="s">
        <v>3</v>
      </c>
      <c r="B55" s="54"/>
      <c r="C55" s="57" t="s">
        <v>4</v>
      </c>
      <c r="D55" s="57" t="s">
        <v>5</v>
      </c>
      <c r="E55" s="16" t="s">
        <v>6</v>
      </c>
      <c r="F55" s="44" t="s">
        <v>7</v>
      </c>
      <c r="G55" s="45"/>
      <c r="H55" s="46"/>
      <c r="I55" s="59" t="s">
        <v>8</v>
      </c>
      <c r="J55" s="17"/>
      <c r="K55" s="50" t="s">
        <v>9</v>
      </c>
      <c r="L55" s="51"/>
      <c r="M55" s="51"/>
      <c r="N55" s="51"/>
      <c r="O55" s="52"/>
      <c r="P55" s="44" t="s">
        <v>10</v>
      </c>
      <c r="Q55" s="45"/>
      <c r="R55" s="45"/>
      <c r="S55" s="45"/>
      <c r="T55" s="45"/>
      <c r="U55" s="45"/>
      <c r="V55" s="46"/>
    </row>
    <row r="56" spans="1:22" ht="52.5" customHeight="1" thickBot="1" x14ac:dyDescent="0.3">
      <c r="A56" s="55"/>
      <c r="B56" s="56"/>
      <c r="C56" s="58"/>
      <c r="D56" s="58"/>
      <c r="E56" s="18"/>
      <c r="F56" s="18" t="s">
        <v>11</v>
      </c>
      <c r="G56" s="18" t="s">
        <v>12</v>
      </c>
      <c r="H56" s="18" t="s">
        <v>13</v>
      </c>
      <c r="I56" s="60"/>
      <c r="J56" s="18" t="s">
        <v>14</v>
      </c>
      <c r="K56" s="18" t="s">
        <v>113</v>
      </c>
      <c r="L56" s="18" t="s">
        <v>16</v>
      </c>
      <c r="M56" s="18" t="s">
        <v>17</v>
      </c>
      <c r="N56" s="18" t="s">
        <v>18</v>
      </c>
      <c r="O56" s="18" t="s">
        <v>19</v>
      </c>
      <c r="P56" s="18" t="s">
        <v>20</v>
      </c>
      <c r="Q56" s="18" t="s">
        <v>21</v>
      </c>
      <c r="R56" s="18" t="s">
        <v>22</v>
      </c>
      <c r="S56" s="18" t="s">
        <v>23</v>
      </c>
      <c r="T56" s="18" t="s">
        <v>24</v>
      </c>
      <c r="U56" s="18" t="s">
        <v>25</v>
      </c>
      <c r="V56" s="18" t="s">
        <v>26</v>
      </c>
    </row>
    <row r="57" spans="1:22" ht="16.5" thickBot="1" x14ac:dyDescent="0.3">
      <c r="A57" s="47" t="s">
        <v>86</v>
      </c>
      <c r="B57" s="47" t="s">
        <v>104</v>
      </c>
      <c r="C57" s="19">
        <v>63</v>
      </c>
      <c r="D57" s="20" t="s">
        <v>105</v>
      </c>
      <c r="E57" s="19">
        <v>200</v>
      </c>
      <c r="F57" s="19">
        <v>3.62</v>
      </c>
      <c r="G57" s="19">
        <v>5.79</v>
      </c>
      <c r="H57" s="19">
        <v>24</v>
      </c>
      <c r="I57" s="19">
        <v>162</v>
      </c>
      <c r="J57" s="19">
        <v>0.2</v>
      </c>
      <c r="K57" s="19">
        <v>0</v>
      </c>
      <c r="L57" s="19">
        <v>1.58</v>
      </c>
      <c r="M57" s="19">
        <v>0</v>
      </c>
      <c r="N57" s="19">
        <v>0</v>
      </c>
      <c r="O57" s="19">
        <v>0</v>
      </c>
      <c r="P57" s="19">
        <v>255</v>
      </c>
      <c r="Q57" s="19">
        <v>0</v>
      </c>
      <c r="R57" s="19">
        <v>0</v>
      </c>
      <c r="S57" s="19">
        <v>11</v>
      </c>
      <c r="T57" s="19">
        <v>304</v>
      </c>
      <c r="U57" s="19">
        <v>18</v>
      </c>
      <c r="V57" s="19">
        <v>0.2</v>
      </c>
    </row>
    <row r="58" spans="1:22" ht="16.5" thickBot="1" x14ac:dyDescent="0.3">
      <c r="A58" s="48"/>
      <c r="B58" s="48"/>
      <c r="C58" s="19">
        <v>45</v>
      </c>
      <c r="D58" s="20" t="s">
        <v>54</v>
      </c>
      <c r="E58" s="19">
        <v>50</v>
      </c>
      <c r="F58" s="19">
        <v>0.62</v>
      </c>
      <c r="G58" s="19">
        <v>1.04</v>
      </c>
      <c r="H58" s="19">
        <v>6.76</v>
      </c>
      <c r="I58" s="19">
        <v>28.36</v>
      </c>
      <c r="J58" s="19">
        <v>0.06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1.93</v>
      </c>
      <c r="Q58" s="19">
        <v>0</v>
      </c>
      <c r="R58" s="19">
        <v>0</v>
      </c>
      <c r="S58" s="19">
        <v>1.1399999999999999</v>
      </c>
      <c r="T58" s="19">
        <v>66</v>
      </c>
      <c r="U58" s="19">
        <v>1.5</v>
      </c>
      <c r="V58" s="19">
        <v>0.8</v>
      </c>
    </row>
    <row r="59" spans="1:22" ht="16.5" thickBot="1" x14ac:dyDescent="0.3">
      <c r="A59" s="48"/>
      <c r="B59" s="48"/>
      <c r="C59" s="19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6.5" thickBot="1" x14ac:dyDescent="0.3">
      <c r="A60" s="48"/>
      <c r="B60" s="48"/>
      <c r="C60" s="19"/>
      <c r="D60" s="20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6.5" thickBot="1" x14ac:dyDescent="0.3">
      <c r="A61" s="48"/>
      <c r="B61" s="49"/>
      <c r="C61" s="21"/>
      <c r="D61" s="22" t="s">
        <v>32</v>
      </c>
      <c r="E61" s="21">
        <v>500</v>
      </c>
      <c r="F61" s="21">
        <f>F57+F58+F59+F60</f>
        <v>4.24</v>
      </c>
      <c r="G61" s="21">
        <f t="shared" ref="G61:O61" si="7">G60+G59+G58+G57</f>
        <v>6.83</v>
      </c>
      <c r="H61" s="21">
        <f t="shared" si="7"/>
        <v>30.759999999999998</v>
      </c>
      <c r="I61" s="21">
        <f t="shared" si="7"/>
        <v>190.36</v>
      </c>
      <c r="J61" s="21">
        <f t="shared" si="7"/>
        <v>0.26</v>
      </c>
      <c r="K61" s="21">
        <f t="shared" si="7"/>
        <v>0</v>
      </c>
      <c r="L61" s="21">
        <f t="shared" si="7"/>
        <v>1.58</v>
      </c>
      <c r="M61" s="21">
        <f t="shared" si="7"/>
        <v>0</v>
      </c>
      <c r="N61" s="21">
        <f t="shared" si="7"/>
        <v>0</v>
      </c>
      <c r="O61" s="21">
        <f t="shared" si="7"/>
        <v>0</v>
      </c>
      <c r="P61" s="21">
        <f>+P60+P59+P58+P57</f>
        <v>256.93</v>
      </c>
      <c r="Q61" s="21">
        <f>Q60+Q59+Q58+Q57</f>
        <v>0</v>
      </c>
      <c r="R61" s="21">
        <f>R60+R59+R58+R57</f>
        <v>0</v>
      </c>
      <c r="S61" s="21">
        <f>S60+S59+S58+S57</f>
        <v>12.14</v>
      </c>
      <c r="T61" s="21">
        <f>T60+T59+T58++++T57</f>
        <v>370</v>
      </c>
      <c r="U61" s="21">
        <f>U60+U59+U58+U57</f>
        <v>19.5</v>
      </c>
      <c r="V61" s="21">
        <f>V60+V59+V58+V57</f>
        <v>1</v>
      </c>
    </row>
    <row r="62" spans="1:22" ht="16.5" thickBot="1" x14ac:dyDescent="0.3">
      <c r="A62" s="53" t="s">
        <v>3</v>
      </c>
      <c r="B62" s="54"/>
      <c r="C62" s="57" t="s">
        <v>4</v>
      </c>
      <c r="D62" s="57" t="s">
        <v>5</v>
      </c>
      <c r="E62" s="16" t="s">
        <v>6</v>
      </c>
      <c r="F62" s="44" t="s">
        <v>7</v>
      </c>
      <c r="G62" s="45"/>
      <c r="H62" s="46"/>
      <c r="I62" s="59" t="s">
        <v>8</v>
      </c>
      <c r="J62" s="17"/>
      <c r="K62" s="50" t="s">
        <v>9</v>
      </c>
      <c r="L62" s="51"/>
      <c r="M62" s="51"/>
      <c r="N62" s="51"/>
      <c r="O62" s="52"/>
      <c r="P62" s="44" t="s">
        <v>10</v>
      </c>
      <c r="Q62" s="45"/>
      <c r="R62" s="45"/>
      <c r="S62" s="45"/>
      <c r="T62" s="45"/>
      <c r="U62" s="45"/>
      <c r="V62" s="46"/>
    </row>
    <row r="63" spans="1:22" ht="48" customHeight="1" thickBot="1" x14ac:dyDescent="0.3">
      <c r="A63" s="55"/>
      <c r="B63" s="56"/>
      <c r="C63" s="58"/>
      <c r="D63" s="58"/>
      <c r="E63" s="18"/>
      <c r="F63" s="18" t="s">
        <v>11</v>
      </c>
      <c r="G63" s="18" t="s">
        <v>12</v>
      </c>
      <c r="H63" s="18" t="s">
        <v>13</v>
      </c>
      <c r="I63" s="60"/>
      <c r="J63" s="18" t="s">
        <v>14</v>
      </c>
      <c r="K63" s="18" t="s">
        <v>113</v>
      </c>
      <c r="L63" s="18" t="s">
        <v>16</v>
      </c>
      <c r="M63" s="18" t="s">
        <v>17</v>
      </c>
      <c r="N63" s="18" t="s">
        <v>18</v>
      </c>
      <c r="O63" s="18" t="s">
        <v>19</v>
      </c>
      <c r="P63" s="18" t="s">
        <v>20</v>
      </c>
      <c r="Q63" s="18" t="s">
        <v>21</v>
      </c>
      <c r="R63" s="18" t="s">
        <v>22</v>
      </c>
      <c r="S63" s="18" t="s">
        <v>23</v>
      </c>
      <c r="T63" s="18" t="s">
        <v>24</v>
      </c>
      <c r="U63" s="18" t="s">
        <v>25</v>
      </c>
      <c r="V63" s="18" t="s">
        <v>26</v>
      </c>
    </row>
    <row r="64" spans="1:22" ht="32.25" thickBot="1" x14ac:dyDescent="0.3">
      <c r="A64" s="47" t="s">
        <v>89</v>
      </c>
      <c r="B64" s="47" t="s">
        <v>104</v>
      </c>
      <c r="C64" s="19">
        <v>64</v>
      </c>
      <c r="D64" s="20" t="s">
        <v>61</v>
      </c>
      <c r="E64" s="19">
        <v>200</v>
      </c>
      <c r="F64" s="19">
        <v>1.3</v>
      </c>
      <c r="G64" s="19">
        <v>1.4</v>
      </c>
      <c r="H64" s="19">
        <v>14.44</v>
      </c>
      <c r="I64" s="19">
        <v>100</v>
      </c>
      <c r="J64" s="19">
        <v>0.03</v>
      </c>
      <c r="K64" s="19">
        <v>0.03</v>
      </c>
      <c r="L64" s="19">
        <v>122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0.02</v>
      </c>
    </row>
    <row r="65" spans="1:22" ht="32.25" thickBot="1" x14ac:dyDescent="0.3">
      <c r="A65" s="48"/>
      <c r="B65" s="48"/>
      <c r="C65" s="19">
        <v>61</v>
      </c>
      <c r="D65" s="20" t="s">
        <v>45</v>
      </c>
      <c r="E65" s="19">
        <v>50</v>
      </c>
      <c r="F65" s="19">
        <v>16.8</v>
      </c>
      <c r="G65" s="19">
        <v>11.66</v>
      </c>
      <c r="H65" s="19">
        <v>24.36</v>
      </c>
      <c r="I65" s="19">
        <v>241.6</v>
      </c>
      <c r="J65" s="19">
        <v>8.8999999999999996E-2</v>
      </c>
      <c r="K65" s="19">
        <v>0.05</v>
      </c>
      <c r="L65" s="19">
        <v>0.31</v>
      </c>
      <c r="M65" s="19">
        <v>0</v>
      </c>
      <c r="N65" s="19">
        <v>16.600000000000001</v>
      </c>
      <c r="O65" s="19">
        <v>0</v>
      </c>
      <c r="P65" s="19">
        <v>211</v>
      </c>
      <c r="Q65" s="19">
        <v>0</v>
      </c>
      <c r="R65" s="19">
        <v>1.637</v>
      </c>
      <c r="S65" s="19">
        <v>0</v>
      </c>
      <c r="T65" s="19">
        <v>88.5</v>
      </c>
      <c r="U65" s="19">
        <v>0.95</v>
      </c>
      <c r="V65" s="19">
        <v>0.78</v>
      </c>
    </row>
    <row r="66" spans="1:22" ht="16.5" thickBot="1" x14ac:dyDescent="0.3">
      <c r="A66" s="48"/>
      <c r="B66" s="48"/>
      <c r="C66" s="19"/>
      <c r="D66" s="20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6.5" thickBot="1" x14ac:dyDescent="0.3">
      <c r="A67" s="48"/>
      <c r="B67" s="48"/>
      <c r="C67" s="19"/>
      <c r="D67" s="20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6.5" thickBot="1" x14ac:dyDescent="0.3">
      <c r="A68" s="48"/>
      <c r="B68" s="49"/>
      <c r="C68" s="21"/>
      <c r="D68" s="22" t="s">
        <v>32</v>
      </c>
      <c r="E68" s="21">
        <v>500</v>
      </c>
      <c r="F68" s="21">
        <f>F64+F65+F66+F67</f>
        <v>18.100000000000001</v>
      </c>
      <c r="G68" s="21">
        <f t="shared" ref="G68:O68" si="8">G67+G66+G65+G64</f>
        <v>13.06</v>
      </c>
      <c r="H68" s="21">
        <f t="shared" si="8"/>
        <v>38.799999999999997</v>
      </c>
      <c r="I68" s="21">
        <f t="shared" si="8"/>
        <v>341.6</v>
      </c>
      <c r="J68" s="21">
        <f t="shared" si="8"/>
        <v>0.11899999999999999</v>
      </c>
      <c r="K68" s="21">
        <f t="shared" si="8"/>
        <v>0.08</v>
      </c>
      <c r="L68" s="21">
        <f t="shared" si="8"/>
        <v>122.31</v>
      </c>
      <c r="M68" s="21">
        <f t="shared" si="8"/>
        <v>0</v>
      </c>
      <c r="N68" s="21">
        <f t="shared" si="8"/>
        <v>16.600000000000001</v>
      </c>
      <c r="O68" s="21">
        <f t="shared" si="8"/>
        <v>0</v>
      </c>
      <c r="P68" s="21">
        <f>+P67+P66+P65+P64</f>
        <v>211</v>
      </c>
      <c r="Q68" s="21">
        <f>Q67+Q66+Q65+Q64</f>
        <v>0</v>
      </c>
      <c r="R68" s="21">
        <f>R67+R66+R65+R64</f>
        <v>1.637</v>
      </c>
      <c r="S68" s="21">
        <f>S67+S66+S65+S64</f>
        <v>0</v>
      </c>
      <c r="T68" s="21">
        <f>T67+T66+T65++++T64</f>
        <v>88.5</v>
      </c>
      <c r="U68" s="21">
        <f>U67+U66+U65+U64</f>
        <v>0.95</v>
      </c>
      <c r="V68" s="21">
        <f>V67+V66+V65+V64</f>
        <v>0.8</v>
      </c>
    </row>
    <row r="69" spans="1:22" ht="16.5" thickBot="1" x14ac:dyDescent="0.3">
      <c r="A69" s="53" t="s">
        <v>3</v>
      </c>
      <c r="B69" s="54"/>
      <c r="C69" s="57" t="s">
        <v>4</v>
      </c>
      <c r="D69" s="57" t="s">
        <v>5</v>
      </c>
      <c r="E69" s="16" t="s">
        <v>6</v>
      </c>
      <c r="F69" s="44" t="s">
        <v>7</v>
      </c>
      <c r="G69" s="45"/>
      <c r="H69" s="46"/>
      <c r="I69" s="59" t="s">
        <v>8</v>
      </c>
      <c r="J69" s="17"/>
      <c r="K69" s="50" t="s">
        <v>9</v>
      </c>
      <c r="L69" s="51"/>
      <c r="M69" s="51"/>
      <c r="N69" s="51"/>
      <c r="O69" s="52"/>
      <c r="P69" s="44" t="s">
        <v>10</v>
      </c>
      <c r="Q69" s="45"/>
      <c r="R69" s="45"/>
      <c r="S69" s="45"/>
      <c r="T69" s="45"/>
      <c r="U69" s="45"/>
      <c r="V69" s="46"/>
    </row>
    <row r="70" spans="1:22" ht="45" customHeight="1" thickBot="1" x14ac:dyDescent="0.3">
      <c r="A70" s="55"/>
      <c r="B70" s="56"/>
      <c r="C70" s="58"/>
      <c r="D70" s="58"/>
      <c r="E70" s="18"/>
      <c r="F70" s="18" t="s">
        <v>11</v>
      </c>
      <c r="G70" s="18" t="s">
        <v>12</v>
      </c>
      <c r="H70" s="18" t="s">
        <v>13</v>
      </c>
      <c r="I70" s="60"/>
      <c r="J70" s="18" t="s">
        <v>14</v>
      </c>
      <c r="K70" s="18" t="s">
        <v>113</v>
      </c>
      <c r="L70" s="18" t="s">
        <v>16</v>
      </c>
      <c r="M70" s="18" t="s">
        <v>17</v>
      </c>
      <c r="N70" s="18" t="s">
        <v>18</v>
      </c>
      <c r="O70" s="18" t="s">
        <v>19</v>
      </c>
      <c r="P70" s="18" t="s">
        <v>20</v>
      </c>
      <c r="Q70" s="18" t="s">
        <v>21</v>
      </c>
      <c r="R70" s="18" t="s">
        <v>22</v>
      </c>
      <c r="S70" s="18" t="s">
        <v>23</v>
      </c>
      <c r="T70" s="18" t="s">
        <v>24</v>
      </c>
      <c r="U70" s="18" t="s">
        <v>25</v>
      </c>
      <c r="V70" s="18" t="s">
        <v>26</v>
      </c>
    </row>
    <row r="71" spans="1:22" ht="32.25" thickBot="1" x14ac:dyDescent="0.3">
      <c r="A71" s="47" t="s">
        <v>93</v>
      </c>
      <c r="B71" s="47" t="s">
        <v>104</v>
      </c>
      <c r="C71" s="19">
        <v>67</v>
      </c>
      <c r="D71" s="20" t="s">
        <v>29</v>
      </c>
      <c r="E71" s="19">
        <v>250</v>
      </c>
      <c r="F71" s="19">
        <v>35</v>
      </c>
      <c r="G71" s="19">
        <v>29.8</v>
      </c>
      <c r="H71" s="19">
        <v>76.959999999999994</v>
      </c>
      <c r="I71" s="19">
        <v>848.75</v>
      </c>
      <c r="J71" s="19">
        <v>0.31</v>
      </c>
      <c r="K71" s="19">
        <v>0.17499999999999999</v>
      </c>
      <c r="L71" s="19">
        <v>0.96199999999999997</v>
      </c>
      <c r="M71" s="19">
        <v>3.0000000000000001E-3</v>
      </c>
      <c r="N71" s="19">
        <v>0</v>
      </c>
      <c r="O71" s="19">
        <v>0</v>
      </c>
      <c r="P71" s="19">
        <v>534.75</v>
      </c>
      <c r="Q71" s="19">
        <v>0</v>
      </c>
      <c r="R71" s="19">
        <v>0</v>
      </c>
      <c r="S71" s="19">
        <v>0</v>
      </c>
      <c r="T71" s="19">
        <v>443.25</v>
      </c>
      <c r="U71" s="19">
        <v>6.25</v>
      </c>
      <c r="V71" s="19">
        <v>1.75</v>
      </c>
    </row>
    <row r="72" spans="1:22" ht="16.5" thickBot="1" x14ac:dyDescent="0.3">
      <c r="A72" s="48"/>
      <c r="B72" s="48"/>
      <c r="C72" s="19">
        <v>44</v>
      </c>
      <c r="D72" s="20" t="s">
        <v>30</v>
      </c>
      <c r="E72" s="19">
        <v>200</v>
      </c>
      <c r="F72" s="19">
        <v>0.18</v>
      </c>
      <c r="G72" s="19">
        <v>0.03</v>
      </c>
      <c r="H72" s="19">
        <v>9.41</v>
      </c>
      <c r="I72" s="19">
        <v>38.96</v>
      </c>
      <c r="J72" s="19">
        <v>0</v>
      </c>
      <c r="K72" s="19">
        <v>0</v>
      </c>
      <c r="L72" s="19">
        <v>2.63</v>
      </c>
      <c r="M72" s="19">
        <v>0</v>
      </c>
      <c r="N72" s="19">
        <v>0</v>
      </c>
      <c r="O72" s="19">
        <v>0.01</v>
      </c>
      <c r="P72" s="19">
        <v>14.5</v>
      </c>
      <c r="Q72" s="19">
        <v>6.72</v>
      </c>
      <c r="R72" s="19">
        <v>0</v>
      </c>
      <c r="S72" s="19">
        <v>5.49</v>
      </c>
      <c r="T72" s="19">
        <v>25</v>
      </c>
      <c r="U72" s="19">
        <v>0</v>
      </c>
      <c r="V72" s="19">
        <v>0.57999999999999996</v>
      </c>
    </row>
    <row r="73" spans="1:22" ht="16.5" thickBot="1" x14ac:dyDescent="0.3">
      <c r="A73" s="48"/>
      <c r="B73" s="48"/>
      <c r="C73" s="19"/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6.5" thickBot="1" x14ac:dyDescent="0.3">
      <c r="A74" s="48"/>
      <c r="B74" s="48"/>
      <c r="C74" s="19"/>
      <c r="D74" s="2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6.5" thickBot="1" x14ac:dyDescent="0.3">
      <c r="A75" s="48"/>
      <c r="B75" s="49"/>
      <c r="C75" s="21"/>
      <c r="D75" s="22" t="s">
        <v>32</v>
      </c>
      <c r="E75" s="21">
        <v>500</v>
      </c>
      <c r="F75" s="21">
        <f>F71+F72+F73+F74</f>
        <v>35.18</v>
      </c>
      <c r="G75" s="21">
        <f t="shared" ref="G75:O75" si="9">G74+G73+G72+G71</f>
        <v>29.830000000000002</v>
      </c>
      <c r="H75" s="21">
        <f t="shared" si="9"/>
        <v>86.36999999999999</v>
      </c>
      <c r="I75" s="21">
        <f t="shared" si="9"/>
        <v>887.71</v>
      </c>
      <c r="J75" s="21">
        <f t="shared" si="9"/>
        <v>0.31</v>
      </c>
      <c r="K75" s="21">
        <f t="shared" si="9"/>
        <v>0.17499999999999999</v>
      </c>
      <c r="L75" s="21">
        <f t="shared" si="9"/>
        <v>3.5919999999999996</v>
      </c>
      <c r="M75" s="21">
        <f t="shared" si="9"/>
        <v>3.0000000000000001E-3</v>
      </c>
      <c r="N75" s="21">
        <f t="shared" si="9"/>
        <v>0</v>
      </c>
      <c r="O75" s="21">
        <f t="shared" si="9"/>
        <v>0.01</v>
      </c>
      <c r="P75" s="21">
        <f>+P74+P73+P72+P71</f>
        <v>549.25</v>
      </c>
      <c r="Q75" s="21">
        <f>Q74+Q73+Q72+Q71</f>
        <v>6.72</v>
      </c>
      <c r="R75" s="21">
        <f>R74+R73+R72+R71</f>
        <v>0</v>
      </c>
      <c r="S75" s="21">
        <f>S74+S73+S72+S71</f>
        <v>5.49</v>
      </c>
      <c r="T75" s="21">
        <f>T74+T73+T72++++T71</f>
        <v>468.25</v>
      </c>
      <c r="U75" s="21">
        <f>U74+U73+U72+U71</f>
        <v>6.25</v>
      </c>
      <c r="V75" s="21">
        <f>V74+V73+V72+V71</f>
        <v>2.33</v>
      </c>
    </row>
    <row r="76" spans="1:22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</sheetData>
  <mergeCells count="94">
    <mergeCell ref="A4:V4"/>
    <mergeCell ref="E1:V1"/>
    <mergeCell ref="B2:V2"/>
    <mergeCell ref="E3:V3"/>
    <mergeCell ref="P6:V6"/>
    <mergeCell ref="F6:H6"/>
    <mergeCell ref="I6:I7"/>
    <mergeCell ref="K6:O6"/>
    <mergeCell ref="A8:A12"/>
    <mergeCell ref="B8:B12"/>
    <mergeCell ref="A6:B7"/>
    <mergeCell ref="C6:C7"/>
    <mergeCell ref="D6:D7"/>
    <mergeCell ref="P13:V13"/>
    <mergeCell ref="A15:A19"/>
    <mergeCell ref="B15:B19"/>
    <mergeCell ref="A20:B21"/>
    <mergeCell ref="C20:C21"/>
    <mergeCell ref="D20:D21"/>
    <mergeCell ref="F20:H20"/>
    <mergeCell ref="I20:I21"/>
    <mergeCell ref="K20:O20"/>
    <mergeCell ref="P20:V20"/>
    <mergeCell ref="A13:B14"/>
    <mergeCell ref="C13:C14"/>
    <mergeCell ref="D13:D14"/>
    <mergeCell ref="F13:H13"/>
    <mergeCell ref="I13:I14"/>
    <mergeCell ref="K13:O13"/>
    <mergeCell ref="A22:A26"/>
    <mergeCell ref="B22:B26"/>
    <mergeCell ref="A27:B28"/>
    <mergeCell ref="C27:C28"/>
    <mergeCell ref="D27:D28"/>
    <mergeCell ref="I27:I28"/>
    <mergeCell ref="K27:O27"/>
    <mergeCell ref="P27:V27"/>
    <mergeCell ref="A29:A33"/>
    <mergeCell ref="B29:B33"/>
    <mergeCell ref="F27:H27"/>
    <mergeCell ref="K34:O34"/>
    <mergeCell ref="P34:V34"/>
    <mergeCell ref="A36:A40"/>
    <mergeCell ref="B36:B40"/>
    <mergeCell ref="A41:B42"/>
    <mergeCell ref="C41:C42"/>
    <mergeCell ref="D41:D42"/>
    <mergeCell ref="F41:H41"/>
    <mergeCell ref="I41:I42"/>
    <mergeCell ref="K41:O41"/>
    <mergeCell ref="A34:B35"/>
    <mergeCell ref="C34:C35"/>
    <mergeCell ref="D34:D35"/>
    <mergeCell ref="F34:H34"/>
    <mergeCell ref="I34:I35"/>
    <mergeCell ref="P41:V41"/>
    <mergeCell ref="A43:A47"/>
    <mergeCell ref="B43:B47"/>
    <mergeCell ref="A48:B49"/>
    <mergeCell ref="C48:C49"/>
    <mergeCell ref="D48:D49"/>
    <mergeCell ref="P48:V48"/>
    <mergeCell ref="F62:H62"/>
    <mergeCell ref="I62:I63"/>
    <mergeCell ref="F55:H55"/>
    <mergeCell ref="I55:I56"/>
    <mergeCell ref="K55:O55"/>
    <mergeCell ref="P55:V55"/>
    <mergeCell ref="A57:A61"/>
    <mergeCell ref="B57:B61"/>
    <mergeCell ref="F48:H48"/>
    <mergeCell ref="I48:I49"/>
    <mergeCell ref="K48:O48"/>
    <mergeCell ref="A50:A54"/>
    <mergeCell ref="B50:B54"/>
    <mergeCell ref="A55:B56"/>
    <mergeCell ref="C55:C56"/>
    <mergeCell ref="D55:D56"/>
    <mergeCell ref="P69:V69"/>
    <mergeCell ref="A71:A75"/>
    <mergeCell ref="B71:B75"/>
    <mergeCell ref="K62:O62"/>
    <mergeCell ref="P62:V62"/>
    <mergeCell ref="A64:A68"/>
    <mergeCell ref="B64:B68"/>
    <mergeCell ref="A69:B70"/>
    <mergeCell ref="C69:C70"/>
    <mergeCell ref="D69:D70"/>
    <mergeCell ref="F69:H69"/>
    <mergeCell ref="I69:I70"/>
    <mergeCell ref="K69:O69"/>
    <mergeCell ref="A62:B63"/>
    <mergeCell ref="C62:C63"/>
    <mergeCell ref="D62:D63"/>
  </mergeCell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завтрак,обед</vt:lpstr>
      <vt:lpstr>полдник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 Дроздов</cp:lastModifiedBy>
  <cp:lastPrinted>2022-05-17T07:48:06Z</cp:lastPrinted>
  <dcterms:created xsi:type="dcterms:W3CDTF">2021-09-29T11:48:06Z</dcterms:created>
  <dcterms:modified xsi:type="dcterms:W3CDTF">2022-06-01T11:49:18Z</dcterms:modified>
</cp:coreProperties>
</file>